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66925"/>
  <mc:AlternateContent xmlns:mc="http://schemas.openxmlformats.org/markup-compatibility/2006">
    <mc:Choice Requires="x15">
      <x15ac:absPath xmlns:x15ac="http://schemas.microsoft.com/office/spreadsheetml/2010/11/ac" url="\\pr-ureg-docs\ofreg ni\zArchive of Wholesale Markets\00 - I-SEM (018)\10 - I-SEM Detailed Design\Capacity Remuneration Mechanism (CRM)\T-4 Auction 2030-31\07 Exception Application Briefing Note\"/>
    </mc:Choice>
  </mc:AlternateContent>
  <xr:revisionPtr revIDLastSave="0" documentId="13_ncr:1_{3366DB03-CC14-4C9E-9E6C-573EA88359B9}" xr6:coauthVersionLast="47" xr6:coauthVersionMax="47" xr10:uidLastSave="{00000000-0000-0000-0000-000000000000}"/>
  <workbookProtection workbookAlgorithmName="SHA-512" workbookHashValue="i/YJjCNZXYpimINNxvQcpYCwaOy7yHEGBYSamciRIXdfbhvLSDyX9ZCty+9hfswBwfj0KXJBx71Emaf9bnTXVw==" workbookSaltValue="WXR+VFzup+y5/XzZOcFamQ==" workbookSpinCount="100000" lockStructure="1"/>
  <bookViews>
    <workbookView xWindow="-23148" yWindow="-108" windowWidth="23256" windowHeight="12456" tabRatio="822" activeTab="3" xr2:uid="{00000000-000D-0000-FFFF-FFFF00000000}"/>
  </bookViews>
  <sheets>
    <sheet name="1. New Capacity Principles" sheetId="2" r:id="rId1"/>
    <sheet name="2. New Capacity Unit Detail" sheetId="3" r:id="rId2"/>
    <sheet name="3. Investment Spend Detail" sheetId="4" r:id="rId3"/>
    <sheet name="4. Implementation Plan" sheetId="5" r:id="rId4"/>
    <sheet name="NC Application" sheetId="7" state="hidden" r:id="rId5"/>
    <sheet name="NC Assessment" sheetId="8" state="hidden" r:id="rId6"/>
    <sheet name="Index Tab" sheetId="11"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8" l="1"/>
  <c r="B2" i="7"/>
  <c r="K3" i="8" l="1"/>
  <c r="D2" i="7"/>
  <c r="C2" i="7"/>
  <c r="C5" i="5" l="1"/>
  <c r="C5" i="4"/>
  <c r="C5" i="3"/>
  <c r="C6" i="2"/>
  <c r="C9" i="2"/>
  <c r="D3" i="5"/>
  <c r="D22" i="4"/>
  <c r="D18" i="2"/>
  <c r="D4" i="2" l="1"/>
  <c r="H4" i="4"/>
  <c r="D37" i="4" l="1"/>
  <c r="X3" i="8" l="1"/>
  <c r="W3" i="8"/>
  <c r="D27" i="3"/>
  <c r="D28" i="3" l="1"/>
  <c r="D39" i="4" s="1"/>
  <c r="D40" i="4" s="1"/>
  <c r="B3" i="8" s="1"/>
  <c r="Z3" i="8" l="1"/>
  <c r="AA3" i="8"/>
  <c r="D3" i="3"/>
  <c r="F3" i="8" l="1"/>
  <c r="I3" i="8"/>
  <c r="N3" i="8" l="1"/>
  <c r="M3" i="8"/>
  <c r="L3" i="8"/>
  <c r="AG3" i="8"/>
  <c r="U3" i="8"/>
  <c r="R3" i="8"/>
  <c r="Q3" i="8"/>
  <c r="P3" i="8"/>
  <c r="H3" i="8"/>
  <c r="D3" i="8"/>
  <c r="C3" i="8"/>
  <c r="I2" i="7"/>
  <c r="G2" i="7"/>
  <c r="D3" i="4"/>
  <c r="D3" i="2" s="1"/>
  <c r="S3" i="8" l="1"/>
  <c r="AB3" i="8"/>
  <c r="AD3" i="8" s="1"/>
  <c r="AC3" i="8"/>
  <c r="AE3" i="8" s="1"/>
  <c r="O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Ian McClelland</author>
  </authors>
  <commentList>
    <comment ref="F1" authorId="0" shapeId="0" xr:uid="{B580A358-68D0-44F9-B807-85F06D81F302}">
      <text>
        <r>
          <rPr>
            <b/>
            <sz val="9"/>
            <color indexed="81"/>
            <rFont val="Tahoma"/>
            <family val="2"/>
          </rPr>
          <t xml:space="preserve">CMC E.5.1.3 (b)
Exception Application shall
</t>
        </r>
        <r>
          <rPr>
            <sz val="9"/>
            <color indexed="81"/>
            <rFont val="Tahoma"/>
            <family val="2"/>
          </rPr>
          <t xml:space="preserve">
(b) contain a certificate signed on behalf of the Participant by a Participant Director that, having made due and careful enquiry and to the best of the knowledge, information and belief of the Participant Director:
(i) all information in the application and any other information provided to the Regulatory Authorities and the System Operators in relation to it is true and correct; and
(ii) the application is not for the purposes of, or connected with, Market Manipulation by the Participant or any of its Associates;
</t>
        </r>
      </text>
    </comment>
    <comment ref="L2" authorId="0" shapeId="0" xr:uid="{05B332CC-CED0-4453-9F4E-2BE632D70661}">
      <text>
        <r>
          <rPr>
            <sz val="9"/>
            <color indexed="81"/>
            <rFont val="Tahoma"/>
            <family val="2"/>
          </rPr>
          <t xml:space="preserve">Line 26 (application)
Expected Initial Capacity (Existing)) of CU / CMU before Investment
</t>
        </r>
      </text>
    </comment>
    <comment ref="M2" authorId="0" shapeId="0" xr:uid="{FE5B1B34-C48C-4DEF-B37C-461E53C17A60}">
      <text>
        <r>
          <rPr>
            <sz val="9"/>
            <color indexed="81"/>
            <rFont val="Tahoma"/>
            <family val="2"/>
          </rPr>
          <t xml:space="preserve">Line 23 (application)
Expected De-Rating Factor of CU / CMU before Investment
</t>
        </r>
      </text>
    </comment>
    <comment ref="N2" authorId="0" shapeId="0" xr:uid="{1D7C74B5-4C11-47BE-9AE3-88F34D2CFE8A}">
      <text>
        <r>
          <rPr>
            <sz val="9"/>
            <color indexed="81"/>
            <rFont val="Tahoma"/>
            <family val="2"/>
          </rPr>
          <t>Line 27 (application)
Expected Gross De-Rated Capacity (Existing) of CU / CMU before Investment</t>
        </r>
      </text>
    </comment>
    <comment ref="P2" authorId="0" shapeId="0" xr:uid="{7D8A2E49-EED1-4508-8486-A96C8CCA068B}">
      <text>
        <r>
          <rPr>
            <sz val="9"/>
            <color indexed="81"/>
            <rFont val="Tahoma"/>
            <family val="2"/>
          </rPr>
          <t>Line 28 (application)
Expected Initial Capacity (Total) of CU / CMU after Investment</t>
        </r>
      </text>
    </comment>
    <comment ref="Q2" authorId="0" shapeId="0" xr:uid="{C44756A0-0026-4341-82D1-9B848BF284EB}">
      <text>
        <r>
          <rPr>
            <sz val="9"/>
            <color indexed="81"/>
            <rFont val="Tahoma"/>
            <family val="2"/>
          </rPr>
          <t xml:space="preserve">Line 29 (application)
Expected Gross De-Rating Factor of CU / CMU after Investment
</t>
        </r>
      </text>
    </comment>
    <comment ref="R2" authorId="0" shapeId="0" xr:uid="{14B2B7AA-C044-478F-AE51-B02CF537464F}">
      <text>
        <r>
          <rPr>
            <sz val="9"/>
            <color indexed="81"/>
            <rFont val="Tahoma"/>
            <family val="2"/>
          </rPr>
          <t xml:space="preserve">Line 30 (application)
Expected Gross De-Rated Capacity (Total) of CU / CMU after Investment
</t>
        </r>
      </text>
    </comment>
  </commentList>
</comments>
</file>

<file path=xl/sharedStrings.xml><?xml version="1.0" encoding="utf-8"?>
<sst xmlns="http://schemas.openxmlformats.org/spreadsheetml/2006/main" count="227" uniqueCount="192">
  <si>
    <t>Participant Name:</t>
  </si>
  <si>
    <t>Contact Name:</t>
  </si>
  <si>
    <t>Contact Direct Number:</t>
  </si>
  <si>
    <t>Contact Email Address:</t>
  </si>
  <si>
    <t>Confirm Financial Year End:</t>
  </si>
  <si>
    <t>Currency Zone:</t>
  </si>
  <si>
    <t>Introduction</t>
  </si>
  <si>
    <t>Other Documents to be Provided Separately</t>
  </si>
  <si>
    <t>Details Required and Guidance</t>
  </si>
  <si>
    <t>Response</t>
  </si>
  <si>
    <t>Mapping to CMC requirements where relevant</t>
  </si>
  <si>
    <t>Notes</t>
  </si>
  <si>
    <t xml:space="preserve">Participant Name: </t>
  </si>
  <si>
    <t>Appendix D.1</t>
  </si>
  <si>
    <t>Appendix D.2</t>
  </si>
  <si>
    <t>Appendix D.4a</t>
  </si>
  <si>
    <t>Appendix D.4b</t>
  </si>
  <si>
    <t>Appendix D.4c</t>
  </si>
  <si>
    <t>Appendix D.4d</t>
  </si>
  <si>
    <t>(Based on TSOs published de-ratings in Initial Auction Information Pack (IAIP)</t>
  </si>
  <si>
    <t>Appendix D.4e</t>
  </si>
  <si>
    <t>MW (to nearest 0.001MW)</t>
  </si>
  <si>
    <t>Appendix D.4g</t>
  </si>
  <si>
    <t>Appendix D.4f</t>
  </si>
  <si>
    <t>In respect of storage units (i.e. Pumped Storage and battery storage) the maximum continuous delivery period of the New Capacity</t>
  </si>
  <si>
    <t>Investment Spend Detail</t>
  </si>
  <si>
    <t>If you expect the capacity associated with your incremental investment to be supported by any support mechanism in Ireland or Northern Ireland (e.g. renewables support mechanisms, PSO) please provide details of this support.</t>
  </si>
  <si>
    <t>*Where multiple investments are being made for a single unit, multi-year Reliability Options may be sought for only those which exceed the New Capacity Investment Rate Threshold (NCIRT).  Participants should bear in mind that each CMU can only offer 5 PQ pairs into a Capacity Auction and all the capacity covered by a single PQ pair must have the same RO duration.</t>
  </si>
  <si>
    <t>Year ending</t>
  </si>
  <si>
    <t>£/€ (to nearest £/€)</t>
  </si>
  <si>
    <t>For any amounts spent before the auction, explain why this is unavoidably incurred in delivering the incremental capacity. For any amounts spent after the end of the delivery year, please explain how these amounts are unavoidably incurred in delivering the committed capacity.</t>
  </si>
  <si>
    <t>Total</t>
  </si>
  <si>
    <t>Breakdown of Total Investment</t>
  </si>
  <si>
    <t>EPC costs</t>
  </si>
  <si>
    <t>Site Procurement</t>
  </si>
  <si>
    <t>Electrical Connection Costs</t>
  </si>
  <si>
    <t>Gas Connection Costs</t>
  </si>
  <si>
    <t>Water Connection Costs</t>
  </si>
  <si>
    <t>Owner's Contingency</t>
  </si>
  <si>
    <t>Financing Costs</t>
  </si>
  <si>
    <t>Interest during Construction</t>
  </si>
  <si>
    <t>Construction Insurance</t>
  </si>
  <si>
    <t>Initial Fuel Working Capital</t>
  </si>
  <si>
    <t>Other non EPC Costs</t>
  </si>
  <si>
    <t>Accession and Participation fees</t>
  </si>
  <si>
    <t>Implementation Plan Detail</t>
  </si>
  <si>
    <t>App D.5a</t>
  </si>
  <si>
    <t>A schedule identifying the earliest and latest dates for achieving the following Milestones (except to the extent not required under the Capacity Market Code)</t>
  </si>
  <si>
    <t>(i) Substantial Financial Completion</t>
  </si>
  <si>
    <t>App D.5(b)(i)</t>
  </si>
  <si>
    <t>App D.5(b)(ii)</t>
  </si>
  <si>
    <t>App D.5(b)(iii)</t>
  </si>
  <si>
    <t>App D.5(b)(iv)</t>
  </si>
  <si>
    <t>App D.5(b)(v)</t>
  </si>
  <si>
    <t>App D.5(b)(vi)</t>
  </si>
  <si>
    <t>(vii) Provisional acceptance or Completion of Performance Testing; and</t>
  </si>
  <si>
    <t>App D.5(b)(vii)</t>
  </si>
  <si>
    <t>(viii) Substantial Completion</t>
  </si>
  <si>
    <t>App D.5(b)(viii)</t>
  </si>
  <si>
    <t>Contact Address:</t>
  </si>
  <si>
    <t>Key Principles</t>
  </si>
  <si>
    <t>Location Address(es) of the Candidate Unit  / Capacity Market Unit:</t>
  </si>
  <si>
    <t>-</t>
  </si>
  <si>
    <t>MW (to nearest 0.001MW</t>
  </si>
  <si>
    <t>Planned commissioning date of incremental capacity. 
If multiple commissioning dates for phases of capacity please specify dates and MWs of nameplate capacity commissioned</t>
  </si>
  <si>
    <t>Expected economic life of incremental capacity.
[If different elements of the investment have different economic lives please specify]</t>
  </si>
  <si>
    <t>Length of Reliability Option being sought
[Number must be an integer number of years between 1 and 10 inclusive*]</t>
  </si>
  <si>
    <t>£/€ Local Currency (to nearest £/€)</t>
  </si>
  <si>
    <r>
      <t>Estimated cost per incremental de-rated kW</t>
    </r>
    <r>
      <rPr>
        <sz val="11"/>
        <rFont val="Arial"/>
        <family val="2"/>
      </rPr>
      <t xml:space="preserve">
(Up to 5 increments are allowed per Capacity Market Unit)</t>
    </r>
  </si>
  <si>
    <t>(ii) Commencement of Construction Works</t>
  </si>
  <si>
    <t>(iii) Mechanical Completion</t>
  </si>
  <si>
    <t>(iv) Completion of Network Connection</t>
  </si>
  <si>
    <t>(v) First Energy to Network</t>
  </si>
  <si>
    <t xml:space="preserve">(vi) Start of Performance/ Acceptance Testing </t>
  </si>
  <si>
    <t>A brief description of the nature of the construction, repowering or refurbishment works to be undertaken, the expected Total Project Spend, and who it is proposed will be undertaking those works.
If needed, this can be provided as a separate appendix (for example using a Word document).</t>
  </si>
  <si>
    <r>
      <t xml:space="preserve">Capacity Unit Details
</t>
    </r>
    <r>
      <rPr>
        <sz val="14"/>
        <rFont val="Arial"/>
        <family val="2"/>
      </rPr>
      <t>[This relates to the Capacity Unit for which a New Capacity Exception Application is being submitted]</t>
    </r>
  </si>
  <si>
    <t>No</t>
  </si>
  <si>
    <t>L1-2: Ireland</t>
  </si>
  <si>
    <t>Internal Reference Numer</t>
  </si>
  <si>
    <t>Participant Name</t>
  </si>
  <si>
    <t>Unit Name</t>
  </si>
  <si>
    <t>CM Unit ID</t>
  </si>
  <si>
    <t>Date Application Received</t>
  </si>
  <si>
    <t>Application on Time</t>
  </si>
  <si>
    <t>Main Contact Email</t>
  </si>
  <si>
    <t>Data Application Acknowledgement Sent</t>
  </si>
  <si>
    <t>Length of Multi-Year RO Requested (1-10)</t>
  </si>
  <si>
    <t>NOTES</t>
  </si>
  <si>
    <t>Director's Certificate</t>
  </si>
  <si>
    <t>Technology Type</t>
  </si>
  <si>
    <t>LCC Area</t>
  </si>
  <si>
    <t>Pre-Investment (Expected)</t>
  </si>
  <si>
    <t>Post-Investment (Expected)</t>
  </si>
  <si>
    <t>Incremental Gross De-Rated Capcity (New)</t>
  </si>
  <si>
    <t xml:space="preserve">Estimated cost per incremental 
de-rated kW </t>
  </si>
  <si>
    <t>Annual Cap Exchange Rate (IAIP) [€/£]</t>
  </si>
  <si>
    <r>
      <t xml:space="preserve">Total Development Cost 
</t>
    </r>
    <r>
      <rPr>
        <sz val="10"/>
        <color rgb="FFFF0000"/>
        <rFont val="Calibri"/>
        <family val="2"/>
        <scheme val="minor"/>
      </rPr>
      <t>€ [EURO] / kW</t>
    </r>
    <r>
      <rPr>
        <sz val="10"/>
        <color theme="1"/>
        <rFont val="Calibri"/>
        <family val="2"/>
        <scheme val="minor"/>
      </rPr>
      <t xml:space="preserve">
NCIRT (IAIP) = €300</t>
    </r>
  </si>
  <si>
    <r>
      <t xml:space="preserve">Total Development Cost 
</t>
    </r>
    <r>
      <rPr>
        <sz val="10"/>
        <color rgb="FFFF0000"/>
        <rFont val="Calibri"/>
        <family val="2"/>
        <scheme val="minor"/>
      </rPr>
      <t>£ [GBP] / kW</t>
    </r>
    <r>
      <rPr>
        <sz val="10"/>
        <color theme="1"/>
        <rFont val="Calibri"/>
        <family val="2"/>
        <scheme val="minor"/>
      </rPr>
      <t xml:space="preserve">
NCIRT (IAIP) = £266.16</t>
    </r>
  </si>
  <si>
    <t>Planned Commissioning Date</t>
  </si>
  <si>
    <t>Query Sent</t>
  </si>
  <si>
    <t>Query Response</t>
  </si>
  <si>
    <t>Draft Decision Sent</t>
  </si>
  <si>
    <t>Draft Decision Confirmation from Applicant</t>
  </si>
  <si>
    <r>
      <t>Initial Capacity (MW)</t>
    </r>
    <r>
      <rPr>
        <sz val="10"/>
        <color theme="0" tint="-0.34998626667073579"/>
        <rFont val="Calibri"/>
        <family val="2"/>
        <scheme val="minor"/>
      </rPr>
      <t xml:space="preserve"> </t>
    </r>
  </si>
  <si>
    <r>
      <t>De-Rating Factor</t>
    </r>
    <r>
      <rPr>
        <sz val="10"/>
        <color theme="0" tint="-0.499984740745262"/>
        <rFont val="Calibri"/>
        <family val="2"/>
        <scheme val="minor"/>
      </rPr>
      <t xml:space="preserve"> </t>
    </r>
  </si>
  <si>
    <t xml:space="preserve">Capacity (De-Rated MW) </t>
  </si>
  <si>
    <t xml:space="preserve"> Recalculated Capacity (De-Rated MW)</t>
  </si>
  <si>
    <t>Capacity (De-Rated MW)</t>
  </si>
  <si>
    <t>€ [EURO]</t>
  </si>
  <si>
    <t>£ [GBP]</t>
  </si>
  <si>
    <t>L1-1: Northern Ireland</t>
  </si>
  <si>
    <t>L2-1: Greater Dublin</t>
  </si>
  <si>
    <t>Yes</t>
  </si>
  <si>
    <t>E.5.1.3.(b)</t>
  </si>
  <si>
    <t xml:space="preserve"> -</t>
  </si>
  <si>
    <t>[If yes, please specify to what new technology class here.]</t>
  </si>
  <si>
    <t>Capacity Year</t>
  </si>
  <si>
    <t>Unit 3</t>
  </si>
  <si>
    <t xml:space="preserve"> 4075 Kingswood Road</t>
  </si>
  <si>
    <t xml:space="preserve"> Citywest Business Campus</t>
  </si>
  <si>
    <t xml:space="preserve"> Saggart</t>
  </si>
  <si>
    <t xml:space="preserve"> Co. Dublin D24 KF85</t>
  </si>
  <si>
    <t>Identity of the Candidate Unit / Capacity Market Unit (Generator or Interconnector).
(Use the existing unit name, if assigned.)</t>
  </si>
  <si>
    <t>DSU</t>
  </si>
  <si>
    <t>Gas Turbine</t>
  </si>
  <si>
    <t>Hydro</t>
  </si>
  <si>
    <t>Steam Turbine</t>
  </si>
  <si>
    <t>Interconnector</t>
  </si>
  <si>
    <t>Wind</t>
  </si>
  <si>
    <t>Solar</t>
  </si>
  <si>
    <t>Battery</t>
  </si>
  <si>
    <t>Other Storage</t>
  </si>
  <si>
    <t>Other (Detail in notes section)</t>
  </si>
  <si>
    <t>The information required by the Regulatory Authorities in respect of an Exception Application for a proposal to bid for New Capacity to have a Maximum Capacity Duration of more than one and up to 10 Capacity Years is pursuant to section E.5 and Appendix D of the Capacity Market Code.  
This document sets out the information that an applicant should submit (along with other documentation such as the signed certificate pursuant to Section E.5.1.3(b) of the CMC) as part of its application.The RAs may subsequently seek clarification of the information included in this template and such other information that the RAs may subsequently deem appropriate to make a decision on the Exception Application.</t>
  </si>
  <si>
    <r>
      <t xml:space="preserve">This information is to be provided under the electricity licence condition relating to the provision of information to the Commission (CRU) or the Authority (UR).  The RAs may request further information or clarification and specifiy a timeframe for providing it, in accordance with the Licensee's provision of information licence condition and Capacity Market Code Exception Application requirements (Section E.5).
</t>
    </r>
    <r>
      <rPr>
        <b/>
        <sz val="12"/>
        <rFont val="Arial"/>
        <family val="2"/>
      </rPr>
      <t xml:space="preserve">Applications must be made in this format to ensure the submission is considered.
Applications should be submitted to </t>
    </r>
    <r>
      <rPr>
        <b/>
        <u/>
        <sz val="12"/>
        <rFont val="Arial"/>
        <family val="2"/>
      </rPr>
      <t>both</t>
    </r>
    <r>
      <rPr>
        <b/>
        <sz val="12"/>
        <rFont val="Arial"/>
        <family val="2"/>
      </rPr>
      <t xml:space="preserve"> Regulatory Authorities via the email addresses below:
</t>
    </r>
    <r>
      <rPr>
        <sz val="16"/>
        <color rgb="FF0070C0"/>
        <rFont val="Arial"/>
        <family val="2"/>
      </rPr>
      <t xml:space="preserve">CRMsubmissions@uregni.gov.uk
CRMsubmissions@cru.ie </t>
    </r>
  </si>
  <si>
    <r>
      <rPr>
        <b/>
        <sz val="12"/>
        <rFont val="Arial"/>
        <family val="2"/>
      </rPr>
      <t>A separate application must be submitted for each New Candidate Unit/Capacity Market Unit</t>
    </r>
    <r>
      <rPr>
        <sz val="12"/>
        <rFont val="Arial"/>
        <family val="2"/>
      </rPr>
      <t xml:space="preserve">, with an individual completed template provided in each case.
Where multiple units at the same site are included, costs should be apportioned appropriately, with the methodology clearly explained and justified. If a clear and robust justification is not provided, the RAs will default to allocating costs across all Capacity Market Units on a MW basis. For sites that include units not submitting an exception application, any allocation of costs to those units must also be explicitly detailed and justified.
</t>
    </r>
    <r>
      <rPr>
        <b/>
        <sz val="12"/>
        <rFont val="Arial"/>
        <family val="2"/>
      </rPr>
      <t>Costs related to Existing Capacity must not be included in this application</t>
    </r>
    <r>
      <rPr>
        <sz val="12"/>
        <rFont val="Arial"/>
        <family val="2"/>
      </rPr>
      <t xml:space="preserve">. This includes any unavoidable future investment costs that are captured under a separate USPC application for Existing Capacity. Where both a USPC exception application and a New Capacity exception application are submitted, the RAs will require assurance that there is no duplication of costs between the submissions. This may necessitate an explicit confirmation to that effect within a Director’s Certificate.
In line with State aid requirements, </t>
    </r>
    <r>
      <rPr>
        <b/>
        <sz val="12"/>
        <rFont val="Arial"/>
        <family val="2"/>
      </rPr>
      <t>potential New Capacity that benefits from other support schemes (for example, NIROCs in Northern Ireland) may not be eligible to participate in the CRM</t>
    </r>
    <r>
      <rPr>
        <sz val="12"/>
        <rFont val="Arial"/>
        <family val="2"/>
      </rPr>
      <t>. Applicants must therefore disclose any such support mechanisms that are expected to generate revenue for the New Capacity, enabling the RAs to ensure there is no duplication of State aid.
All financial values in the spreadsheet must be presented in nominal (money-of-the-day) terms. For example, expenditure incurred in CY2027/28 should be expressed in the monetary values applicable to that period.</t>
    </r>
  </si>
  <si>
    <r>
      <rPr>
        <b/>
        <sz val="12"/>
        <rFont val="Arial"/>
        <family val="2"/>
      </rPr>
      <t>A certificate, signed by a Director on behalf of the Participant</t>
    </r>
    <r>
      <rPr>
        <sz val="12"/>
        <rFont val="Arial"/>
        <family val="2"/>
      </rPr>
      <t xml:space="preserve">, confirming that—having undertaken appropriate and careful enquiry and to the best of their knowledge, information, and belief: (i) all information contained within the application, and any additional information submitted to the Regulatory Authorities and System Operators in connection with it, is accurate and complete; and (ii) the application is not intended for, nor associated with, any form of Market Manipulation by the Participant or its Associates (CMC E5.1.3(b)).
</t>
    </r>
    <r>
      <rPr>
        <b/>
        <sz val="12"/>
        <rFont val="Arial"/>
        <family val="2"/>
      </rPr>
      <t>A statement confirming that the Implementation Plan</t>
    </r>
    <r>
      <rPr>
        <sz val="12"/>
        <rFont val="Arial"/>
        <family val="2"/>
      </rPr>
      <t xml:space="preserve"> is, to the best of the Participant’s knowledge and belief, accurate, founded on reasonable assumptions, provides a true summary of the proposed works, and is not misleading or deceptive (Appendix D.5(e)(ii)).
</t>
    </r>
    <r>
      <rPr>
        <b/>
        <sz val="12"/>
        <rFont val="Arial"/>
        <family val="2"/>
      </rPr>
      <t>In accordance with Appendix D.5(g) of the CMC, a copy of the relevant Connection Agreement(s) or Connection Offer(s)</t>
    </r>
    <r>
      <rPr>
        <sz val="12"/>
        <rFont val="Arial"/>
        <family val="2"/>
      </rPr>
      <t xml:space="preserve"> issued by the applicable Transmission System Operator or Distribution System Operator (sufficient to support the increased capacity). These documents should confirm either the Registered Capacity (or inverter rating, where relevant) of the New Capacity, or the maximum export capacity permitted.
The required certificate(s) in line with Appendix D.6 of the CMC.</t>
    </r>
  </si>
  <si>
    <t>€</t>
  </si>
  <si>
    <t>£</t>
  </si>
  <si>
    <t>NICRT (kW)</t>
  </si>
  <si>
    <t>TAB COMPLETED</t>
  </si>
  <si>
    <t>Does this unit curerntly have awarded capacity from a previous Capacity Auction? (Yes/No)
If YES, provide details of the Capacity Auction under notes.</t>
  </si>
  <si>
    <t>Completion of Application</t>
  </si>
  <si>
    <t>[E.g. T-1 2028/2029 and T-4 2024/2025 Capacity Auctions]</t>
  </si>
  <si>
    <t>Before 30/09/2027</t>
  </si>
  <si>
    <t>After 30/09/2031</t>
  </si>
  <si>
    <t>Expected Incremental Investment Profile</t>
  </si>
  <si>
    <t>LCCA</t>
  </si>
  <si>
    <t>Tech Type</t>
  </si>
  <si>
    <t>General Option</t>
  </si>
  <si>
    <t>Currency</t>
  </si>
  <si>
    <t>NCIRT</t>
  </si>
  <si>
    <t>De-rating factor can be found in the published IAIP on the SEMO website</t>
  </si>
  <si>
    <r>
      <t xml:space="preserve">Expected Initial Capacity (Existing) of Candidate Unit / Capacity Market Unit (i.e., </t>
    </r>
    <r>
      <rPr>
        <b/>
        <u/>
        <sz val="12"/>
        <color theme="1"/>
        <rFont val="Arial"/>
        <family val="2"/>
      </rPr>
      <t>before investment</t>
    </r>
    <r>
      <rPr>
        <b/>
        <sz val="12"/>
        <color theme="1"/>
        <rFont val="Arial"/>
        <family val="2"/>
      </rPr>
      <t>)</t>
    </r>
    <r>
      <rPr>
        <sz val="12"/>
        <color theme="1"/>
        <rFont val="Arial"/>
        <family val="2"/>
      </rPr>
      <t xml:space="preserve"> </t>
    </r>
    <r>
      <rPr>
        <b/>
        <sz val="12"/>
        <color rgb="FFFF0000"/>
        <rFont val="Arial"/>
        <family val="2"/>
      </rPr>
      <t>UNIT</t>
    </r>
    <r>
      <rPr>
        <sz val="12"/>
        <color theme="1"/>
        <rFont val="Arial"/>
        <family val="2"/>
      </rPr>
      <t xml:space="preserve"> </t>
    </r>
    <r>
      <rPr>
        <b/>
        <sz val="12"/>
        <color rgb="FFFF0000"/>
        <rFont val="Arial"/>
        <family val="2"/>
      </rPr>
      <t>SHOULD BE SUBSTANTIALLY COMPLETED - if not substantially completed, the unit is deemed to be New Capacity</t>
    </r>
  </si>
  <si>
    <r>
      <t xml:space="preserve">Expected De-Rating Factor of Candidate Unit / Capacity Market Unit (i.e., </t>
    </r>
    <r>
      <rPr>
        <b/>
        <u/>
        <sz val="12"/>
        <color theme="1"/>
        <rFont val="Arial"/>
        <family val="2"/>
      </rPr>
      <t>before investment</t>
    </r>
    <r>
      <rPr>
        <b/>
        <sz val="12"/>
        <color theme="1"/>
        <rFont val="Arial"/>
        <family val="2"/>
      </rPr>
      <t>)</t>
    </r>
  </si>
  <si>
    <r>
      <t xml:space="preserve">Expected Gross De-rated Capacity (Existing) of Candidate Unit / Capacity Market Unit (i.e., </t>
    </r>
    <r>
      <rPr>
        <b/>
        <u/>
        <sz val="12"/>
        <color theme="1"/>
        <rFont val="Arial"/>
        <family val="2"/>
      </rPr>
      <t>before investment</t>
    </r>
    <r>
      <rPr>
        <b/>
        <sz val="12"/>
        <color theme="1"/>
        <rFont val="Arial"/>
        <family val="2"/>
      </rPr>
      <t>)</t>
    </r>
  </si>
  <si>
    <r>
      <t xml:space="preserve">Expected Initial Capacity (Total) of Candidate Unit/Capacity Market Unit, (i.e. </t>
    </r>
    <r>
      <rPr>
        <u/>
        <sz val="12"/>
        <color theme="1"/>
        <rFont val="Arial"/>
        <family val="2"/>
      </rPr>
      <t>after investment</t>
    </r>
    <r>
      <rPr>
        <sz val="12"/>
        <color theme="1"/>
        <rFont val="Arial"/>
        <family val="2"/>
      </rPr>
      <t>)</t>
    </r>
  </si>
  <si>
    <r>
      <t xml:space="preserve">Expected Gross De-rating Factor of Candidate Unit / Capacity Market Unit, (i.e. </t>
    </r>
    <r>
      <rPr>
        <u/>
        <sz val="12"/>
        <color theme="1"/>
        <rFont val="Arial"/>
        <family val="2"/>
      </rPr>
      <t>after investment</t>
    </r>
    <r>
      <rPr>
        <sz val="12"/>
        <color theme="1"/>
        <rFont val="Arial"/>
        <family val="2"/>
      </rPr>
      <t>)</t>
    </r>
  </si>
  <si>
    <r>
      <t xml:space="preserve">Expected Gross De-Rated Capacity (Total) of Candidate Unit / Capacity Market Unit, (i.e. </t>
    </r>
    <r>
      <rPr>
        <u/>
        <sz val="12"/>
        <color theme="1"/>
        <rFont val="Arial"/>
        <family val="2"/>
      </rPr>
      <t>after investment)</t>
    </r>
  </si>
  <si>
    <r>
      <rPr>
        <u/>
        <sz val="12"/>
        <color theme="1"/>
        <rFont val="Arial"/>
        <family val="2"/>
      </rPr>
      <t>Incremental</t>
    </r>
    <r>
      <rPr>
        <sz val="12"/>
        <color theme="1"/>
        <rFont val="Arial"/>
        <family val="2"/>
      </rPr>
      <t xml:space="preserve"> Gross De-Rated Capacity (New)</t>
    </r>
  </si>
  <si>
    <t>RO</t>
  </si>
  <si>
    <t>Milestone</t>
  </si>
  <si>
    <t>Please Provide the Earliest Date for Milestone Completion:</t>
  </si>
  <si>
    <t xml:space="preserve">Mapping to CMC requirements </t>
  </si>
  <si>
    <t>Please confirm the following: No spend included in this submission is also included in any submission relating to a USPC (Unavoidable Future Investment in respect of Existing Capacity).
Select “Yes” to confirm that this statement is correct.
Select “No” if any spend has been included in both submissions.</t>
  </si>
  <si>
    <r>
      <t xml:space="preserve">Applicants should, where possible, conform to the categories which are currently used for the BNE unit calculation. Each separate item greater than €/£1m should be separately itemised.
</t>
    </r>
    <r>
      <rPr>
        <b/>
        <sz val="11"/>
        <color theme="1"/>
        <rFont val="Arial"/>
        <family val="2"/>
      </rPr>
      <t>Please enter '0' if there is no spend in a specific category.</t>
    </r>
  </si>
  <si>
    <t xml:space="preserve">I-SEM Capacity Remuneration Mechanism (CRM)
New Capacity Exception Application - Capacity Year beginning </t>
  </si>
  <si>
    <t>Deadline for Exception Applications:</t>
  </si>
  <si>
    <t>Exception Applications Deadline</t>
  </si>
  <si>
    <t>01 October 2030</t>
  </si>
  <si>
    <t>24 August 2026</t>
  </si>
  <si>
    <t>I-SEM Capacity Remuneration Mechanism (CRM)
New Capacity Exception Application - Capacity Year beginning</t>
  </si>
  <si>
    <t>Candidate Unit / Capacity Market Unit for qualification - Unit ID
(Provide the CMU Identifier if assigned; i.e GU_*****, DSU_***** etc
otherwise, give a temporary unique name.)</t>
  </si>
  <si>
    <t>Unit ID</t>
  </si>
  <si>
    <t>Existing Unit Name</t>
  </si>
  <si>
    <t>Previous Capacity</t>
  </si>
  <si>
    <t>Total Development Cost</t>
  </si>
  <si>
    <r>
      <t xml:space="preserve">Difference
</t>
    </r>
    <r>
      <rPr>
        <sz val="10"/>
        <color rgb="FFFF0000"/>
        <rFont val="Calibri"/>
        <family val="2"/>
        <scheme val="minor"/>
      </rPr>
      <t>€ [EURO]</t>
    </r>
  </si>
  <si>
    <r>
      <t xml:space="preserve">Difference
</t>
    </r>
    <r>
      <rPr>
        <sz val="10"/>
        <color rgb="FFFF0000"/>
        <rFont val="Calibri"/>
        <family val="2"/>
        <scheme val="minor"/>
      </rPr>
      <t>£ [GBP]</t>
    </r>
  </si>
  <si>
    <t>PT Name</t>
  </si>
  <si>
    <r>
      <t xml:space="preserve">Pleaase state if the Candidate Unit(s) / Capacity Market Unit comprises Existing Capacity as well as New Capacity. </t>
    </r>
    <r>
      <rPr>
        <b/>
        <sz val="12"/>
        <color theme="1"/>
        <rFont val="Arial"/>
        <family val="2"/>
      </rPr>
      <t>(Please Select)</t>
    </r>
  </si>
  <si>
    <r>
      <t xml:space="preserve">Technology Type </t>
    </r>
    <r>
      <rPr>
        <b/>
        <sz val="12"/>
        <color theme="1"/>
        <rFont val="Arial"/>
        <family val="2"/>
      </rPr>
      <t>(Please Select)</t>
    </r>
  </si>
  <si>
    <r>
      <t>Does your investment change the Technology Class of your Capacity Market Unit? (</t>
    </r>
    <r>
      <rPr>
        <b/>
        <sz val="12"/>
        <color theme="1"/>
        <rFont val="Arial"/>
        <family val="2"/>
      </rPr>
      <t>Please Select)</t>
    </r>
  </si>
  <si>
    <r>
      <t xml:space="preserve">Capacity Zone for Capacity Market Unit / Candidate Unit. Refer to Capacity Zone definitions in Initial Auction Information Pack. </t>
    </r>
    <r>
      <rPr>
        <b/>
        <sz val="12"/>
        <color theme="1"/>
        <rFont val="Arial"/>
        <family val="2"/>
      </rPr>
      <t>(Please Select)</t>
    </r>
  </si>
  <si>
    <r>
      <t xml:space="preserve">Is a Directors Certificate included with your application? </t>
    </r>
    <r>
      <rPr>
        <b/>
        <sz val="12"/>
        <color theme="1"/>
        <rFont val="Arial"/>
        <family val="2"/>
      </rPr>
      <t>(Please Select)</t>
    </r>
  </si>
  <si>
    <t>Initial NCIRT Assessment?</t>
  </si>
  <si>
    <t>Subject to draft and final review</t>
  </si>
  <si>
    <t>APPLICATION COMPLETED</t>
  </si>
  <si>
    <t>Initial Pass or Fail</t>
  </si>
  <si>
    <t>[If OTHER, please provide details of Tech Type]</t>
  </si>
  <si>
    <r>
      <t>This should be calculated as: 
(Total Investment / Incremental Gross De-Rated Capacity (New) [in MW]) / 1000.</t>
    </r>
    <r>
      <rPr>
        <b/>
        <sz val="12"/>
        <color theme="1"/>
        <rFont val="Arial"/>
        <family val="2"/>
      </rPr>
      <t xml:space="preserve">
</t>
    </r>
    <r>
      <rPr>
        <b/>
        <sz val="10"/>
        <color theme="1"/>
        <rFont val="Arial"/>
        <family val="2"/>
      </rPr>
      <t xml:space="preserve">
</t>
    </r>
    <r>
      <rPr>
        <sz val="10"/>
        <color rgb="FFFF0000"/>
        <rFont val="Arial"/>
        <family val="2"/>
      </rPr>
      <t>Ensure cell D28 of Tab 2 and cell D37 of Tab 3 are completed for calculation to work</t>
    </r>
  </si>
  <si>
    <r>
      <rPr>
        <b/>
        <sz val="12"/>
        <color theme="1"/>
        <rFont val="Arial"/>
        <family val="2"/>
      </rPr>
      <t>Complete all light green fields.</t>
    </r>
    <r>
      <rPr>
        <sz val="12"/>
        <color theme="1"/>
        <rFont val="Arial"/>
        <family val="2"/>
      </rPr>
      <t xml:space="preserve"> Where a field is not applicable, enter N/A.
The ‘TAB COMPLETED’ indicator will show TRUE or FALSE. If it shows FALSE, </t>
    </r>
    <r>
      <rPr>
        <b/>
        <sz val="12"/>
        <color theme="1"/>
        <rFont val="Arial"/>
        <family val="2"/>
      </rPr>
      <t>check that all yellow fields have been completed</t>
    </r>
    <r>
      <rPr>
        <sz val="12"/>
        <color theme="1"/>
        <rFont val="Arial"/>
        <family val="2"/>
      </rPr>
      <t xml:space="preserve"> before resubmitting. Incomplete applications will be returned to the applicant.
A TRUE status will appear on Tab 1 only when all tabs have been fully completed, indicating the application is complete.
Do not modify any other cells within the spreadsheet.
The NCIRT is indicative only and does not constitute a fixed or binding value. It may be amended upon publication of the IAIP, and accordingly should be relied upon for guidance purposes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</si>
</sst>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quot;€&quot;* #,##0_-;\-&quot;€&quot;* #,##0_-;_-&quot;€&quot;* &quot;-&quot;??_-;_-@_-"/>
    <numFmt numFmtId="165" formatCode="0.000"/>
    <numFmt numFmtId="166" formatCode="&quot;£&quot;#,##0.00"/>
    <numFmt numFmtId="167" formatCode="[$€-83C]#,##0.00"/>
  </numFmts>
  <fonts count="49" x14ac:knownFonts="1">
    <font>
      <sz val="10"/>
      <color theme="1"/>
      <name val="Arial"/>
      <family val="2"/>
    </font>
    <font>
      <b/>
      <sz val="11"/>
      <color theme="1"/>
      <name val="Arial"/>
      <family val="2"/>
    </font>
    <font>
      <sz val="11"/>
      <color theme="1"/>
      <name val="Arial"/>
      <family val="2"/>
    </font>
    <font>
      <sz val="10"/>
      <name val="Arial"/>
      <family val="2"/>
    </font>
    <font>
      <sz val="11"/>
      <name val="Arial"/>
      <family val="2"/>
    </font>
    <font>
      <b/>
      <sz val="11"/>
      <name val="Arial"/>
      <family val="2"/>
    </font>
    <font>
      <sz val="12"/>
      <color theme="1"/>
      <name val="Arial"/>
      <family val="2"/>
    </font>
    <font>
      <b/>
      <sz val="12"/>
      <name val="Arial"/>
      <family val="2"/>
    </font>
    <font>
      <b/>
      <sz val="18"/>
      <color theme="1"/>
      <name val="Arial"/>
      <family val="2"/>
    </font>
    <font>
      <sz val="12"/>
      <name val="Arial"/>
      <family val="2"/>
    </font>
    <font>
      <b/>
      <sz val="14"/>
      <name val="Arial"/>
      <family val="2"/>
    </font>
    <font>
      <sz val="12"/>
      <color rgb="FFFF0000"/>
      <name val="Arial"/>
      <family val="2"/>
    </font>
    <font>
      <u/>
      <sz val="11"/>
      <color theme="10"/>
      <name val="Calibri"/>
      <family val="2"/>
    </font>
    <font>
      <i/>
      <sz val="10"/>
      <color rgb="FFFF0000"/>
      <name val="Arial"/>
      <family val="2"/>
    </font>
    <font>
      <b/>
      <u/>
      <sz val="12"/>
      <name val="Arial"/>
      <family val="2"/>
    </font>
    <font>
      <b/>
      <sz val="14"/>
      <color rgb="FFFF0000"/>
      <name val="Arial"/>
      <family val="2"/>
    </font>
    <font>
      <i/>
      <sz val="11"/>
      <color rgb="FFFF0000"/>
      <name val="Arial"/>
      <family val="2"/>
    </font>
    <font>
      <b/>
      <sz val="10"/>
      <color theme="1"/>
      <name val="Arial"/>
      <family val="2"/>
    </font>
    <font>
      <i/>
      <sz val="11"/>
      <color theme="1"/>
      <name val="Arial"/>
      <family val="2"/>
    </font>
    <font>
      <sz val="14"/>
      <name val="Arial"/>
      <family val="2"/>
    </font>
    <font>
      <b/>
      <sz val="18"/>
      <name val="Arial"/>
      <family val="2"/>
    </font>
    <font>
      <b/>
      <i/>
      <sz val="11"/>
      <color rgb="FFFF0000"/>
      <name val="Arial"/>
      <family val="2"/>
    </font>
    <font>
      <sz val="10"/>
      <color theme="1"/>
      <name val="Arial"/>
      <family val="2"/>
    </font>
    <font>
      <b/>
      <sz val="14"/>
      <color theme="1"/>
      <name val="Arial"/>
      <family val="2"/>
    </font>
    <font>
      <b/>
      <sz val="12"/>
      <color theme="1"/>
      <name val="Arial"/>
      <family val="2"/>
    </font>
    <font>
      <sz val="12"/>
      <color theme="4"/>
      <name val="Arial"/>
      <family val="2"/>
    </font>
    <font>
      <sz val="11"/>
      <color theme="4"/>
      <name val="Arial"/>
      <family val="2"/>
    </font>
    <font>
      <sz val="12"/>
      <color theme="1"/>
      <name val="Calibri"/>
      <family val="2"/>
      <scheme val="minor"/>
    </font>
    <font>
      <sz val="10"/>
      <color theme="1"/>
      <name val="Calibri"/>
      <family val="2"/>
      <scheme val="minor"/>
    </font>
    <font>
      <sz val="10"/>
      <color rgb="FFFF0000"/>
      <name val="Calibri"/>
      <family val="2"/>
      <scheme val="minor"/>
    </font>
    <font>
      <sz val="10"/>
      <color theme="0" tint="-0.34998626667073579"/>
      <name val="Calibri"/>
      <family val="2"/>
      <scheme val="minor"/>
    </font>
    <font>
      <sz val="10"/>
      <color theme="0" tint="-0.499984740745262"/>
      <name val="Calibri"/>
      <family val="2"/>
      <scheme val="minor"/>
    </font>
    <font>
      <b/>
      <sz val="9"/>
      <color indexed="81"/>
      <name val="Tahoma"/>
      <family val="2"/>
    </font>
    <font>
      <sz val="9"/>
      <color indexed="81"/>
      <name val="Tahoma"/>
      <family val="2"/>
    </font>
    <font>
      <sz val="16"/>
      <color rgb="FF0070C0"/>
      <name val="Arial"/>
      <family val="2"/>
    </font>
    <font>
      <sz val="10"/>
      <color rgb="FFFF0000"/>
      <name val="Arial"/>
      <family val="2"/>
    </font>
    <font>
      <sz val="11"/>
      <color theme="0"/>
      <name val="Arial"/>
      <family val="2"/>
    </font>
    <font>
      <sz val="10"/>
      <color theme="0"/>
      <name val="Arial"/>
      <family val="2"/>
    </font>
    <font>
      <sz val="14"/>
      <color theme="1"/>
      <name val="Arial"/>
      <family val="2"/>
    </font>
    <font>
      <i/>
      <sz val="12"/>
      <color theme="1"/>
      <name val="Arial"/>
      <family val="2"/>
    </font>
    <font>
      <i/>
      <sz val="12"/>
      <name val="Arial"/>
      <family val="2"/>
    </font>
    <font>
      <b/>
      <u/>
      <sz val="12"/>
      <color theme="1"/>
      <name val="Arial"/>
      <family val="2"/>
    </font>
    <font>
      <b/>
      <sz val="12"/>
      <color rgb="FFFF0000"/>
      <name val="Arial"/>
      <family val="2"/>
    </font>
    <font>
      <sz val="12"/>
      <color theme="0"/>
      <name val="Arial"/>
      <family val="2"/>
    </font>
    <font>
      <u/>
      <sz val="12"/>
      <color theme="1"/>
      <name val="Arial"/>
      <family val="2"/>
    </font>
    <font>
      <i/>
      <u/>
      <sz val="12"/>
      <color theme="10"/>
      <name val="Arial"/>
      <family val="2"/>
    </font>
    <font>
      <b/>
      <sz val="12"/>
      <color theme="4"/>
      <name val="Arial"/>
      <family val="2"/>
    </font>
    <font>
      <b/>
      <i/>
      <sz val="14"/>
      <color theme="1"/>
      <name val="Arial"/>
      <family val="2"/>
    </font>
    <font>
      <u/>
      <sz val="11"/>
      <color theme="10"/>
      <name val="Arial"/>
      <family val="2"/>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79992065187536243"/>
        <bgColor indexed="64"/>
      </patternFill>
    </fill>
  </fills>
  <borders count="33">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bottom/>
      <diagonal/>
    </border>
    <border>
      <left style="medium">
        <color auto="1"/>
      </left>
      <right style="medium">
        <color auto="1"/>
      </right>
      <top style="double">
        <color auto="1"/>
      </top>
      <bottom style="medium">
        <color auto="1"/>
      </bottom>
      <diagonal/>
    </border>
    <border>
      <left style="medium">
        <color auto="1"/>
      </left>
      <right/>
      <top style="thin">
        <color auto="1"/>
      </top>
      <bottom style="double">
        <color auto="1"/>
      </bottom>
      <diagonal/>
    </border>
    <border>
      <left style="medium">
        <color auto="1"/>
      </left>
      <right/>
      <top style="double">
        <color auto="1"/>
      </top>
      <bottom style="medium">
        <color auto="1"/>
      </bottom>
      <diagonal/>
    </border>
    <border>
      <left style="medium">
        <color auto="1"/>
      </left>
      <right style="medium">
        <color auto="1"/>
      </right>
      <top style="thin">
        <color auto="1"/>
      </top>
      <bottom style="double">
        <color auto="1"/>
      </bottom>
      <diagonal/>
    </border>
    <border>
      <left style="medium">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0" fontId="12" fillId="0" borderId="0" applyNumberFormat="0" applyFill="0" applyBorder="0">
      <protection locked="0"/>
    </xf>
    <xf numFmtId="44" fontId="22" fillId="0" borderId="0" applyFont="0" applyFill="0" applyBorder="0" applyAlignment="0" applyProtection="0"/>
  </cellStyleXfs>
  <cellXfs count="225">
    <xf numFmtId="0" fontId="0" fillId="0" borderId="0" xfId="0"/>
    <xf numFmtId="0" fontId="2" fillId="2" borderId="0" xfId="0" applyFont="1" applyFill="1"/>
    <xf numFmtId="0" fontId="0" fillId="2" borderId="0" xfId="0" applyFill="1"/>
    <xf numFmtId="0" fontId="3" fillId="2" borderId="0" xfId="0" applyFont="1" applyFill="1" applyAlignment="1">
      <alignment vertical="top" wrapText="1"/>
    </xf>
    <xf numFmtId="0" fontId="10" fillId="2" borderId="0" xfId="0" applyFont="1" applyFill="1" applyAlignment="1">
      <alignment horizontal="center" vertical="center" wrapText="1"/>
    </xf>
    <xf numFmtId="0" fontId="13" fillId="0" borderId="0" xfId="0" applyFont="1" applyAlignment="1">
      <alignment vertical="center"/>
    </xf>
    <xf numFmtId="0" fontId="9" fillId="2" borderId="0" xfId="0" applyFont="1" applyFill="1" applyAlignment="1">
      <alignment horizontal="left" vertical="top" wrapText="1"/>
    </xf>
    <xf numFmtId="0" fontId="11" fillId="2" borderId="0" xfId="0" applyFont="1" applyFill="1" applyAlignment="1">
      <alignment wrapText="1"/>
    </xf>
    <xf numFmtId="0" fontId="9" fillId="2" borderId="0" xfId="0" applyFont="1" applyFill="1" applyAlignment="1">
      <alignment vertical="center" wrapText="1"/>
    </xf>
    <xf numFmtId="0" fontId="0" fillId="0" borderId="0" xfId="0" applyAlignment="1">
      <alignment horizontal="center"/>
    </xf>
    <xf numFmtId="0" fontId="8" fillId="0" borderId="0" xfId="0" applyFont="1" applyAlignment="1">
      <alignment horizontal="center" vertical="center" wrapText="1"/>
    </xf>
    <xf numFmtId="0" fontId="2" fillId="0" borderId="0" xfId="0" applyFont="1"/>
    <xf numFmtId="0" fontId="15" fillId="0" borderId="0" xfId="1" applyNumberFormat="1" applyFont="1" applyFill="1" applyBorder="1" applyAlignment="1" applyProtection="1">
      <alignment horizontal="left" vertical="center"/>
    </xf>
    <xf numFmtId="0" fontId="0" fillId="0" borderId="15" xfId="0" applyBorder="1"/>
    <xf numFmtId="0" fontId="0" fillId="2" borderId="16" xfId="0" applyFill="1" applyBorder="1"/>
    <xf numFmtId="0" fontId="0" fillId="0" borderId="0" xfId="0" applyAlignment="1">
      <alignment horizontal="center" vertical="center"/>
    </xf>
    <xf numFmtId="0" fontId="10" fillId="2" borderId="0" xfId="0" applyFont="1" applyFill="1" applyAlignment="1">
      <alignment horizont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2" fillId="0" borderId="0" xfId="0" applyFont="1" applyAlignment="1">
      <alignment horizont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20" fillId="0" borderId="0" xfId="0" applyFont="1" applyAlignment="1">
      <alignment horizontal="center" vertical="center" wrapText="1"/>
    </xf>
    <xf numFmtId="0" fontId="10"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top" wrapText="1"/>
    </xf>
    <xf numFmtId="0" fontId="1" fillId="0" borderId="0" xfId="0" applyFont="1" applyAlignment="1">
      <alignment horizontal="left" vertical="top" wrapText="1"/>
    </xf>
    <xf numFmtId="0" fontId="17" fillId="0" borderId="0" xfId="0" applyFont="1" applyAlignment="1">
      <alignment horizontal="left" vertical="center" wrapText="1"/>
    </xf>
    <xf numFmtId="0" fontId="6" fillId="2" borderId="0" xfId="0" applyFont="1" applyFill="1" applyAlignment="1">
      <alignment vertical="center"/>
    </xf>
    <xf numFmtId="0" fontId="2" fillId="2" borderId="0" xfId="0" applyFont="1" applyFill="1" applyAlignment="1">
      <alignment horizontal="center" vertical="center" wrapText="1"/>
    </xf>
    <xf numFmtId="0" fontId="5" fillId="0" borderId="0" xfId="0" applyFont="1" applyAlignment="1">
      <alignment horizontal="left" vertical="center" wrapText="1"/>
    </xf>
    <xf numFmtId="0" fontId="21" fillId="0" borderId="0" xfId="0" applyFont="1" applyAlignment="1">
      <alignment horizontal="center" vertical="center"/>
    </xf>
    <xf numFmtId="0" fontId="2" fillId="4" borderId="10" xfId="0" applyFont="1" applyFill="1" applyBorder="1" applyAlignment="1">
      <alignment horizontal="left" vertical="center" wrapText="1"/>
    </xf>
    <xf numFmtId="0" fontId="2" fillId="4" borderId="1" xfId="0" applyFont="1" applyFill="1" applyBorder="1" applyAlignment="1">
      <alignment horizontal="left" vertical="center" wrapText="1"/>
    </xf>
    <xf numFmtId="0" fontId="1" fillId="4" borderId="4" xfId="0" applyFont="1" applyFill="1" applyBorder="1" applyAlignment="1">
      <alignment horizontal="left" vertical="center"/>
    </xf>
    <xf numFmtId="0" fontId="1" fillId="4" borderId="2" xfId="0" applyFont="1" applyFill="1" applyBorder="1" applyAlignment="1">
      <alignment horizontal="left" vertical="center"/>
    </xf>
    <xf numFmtId="0" fontId="0" fillId="6" borderId="0" xfId="0" applyFill="1"/>
    <xf numFmtId="0" fontId="0" fillId="2" borderId="0" xfId="0" applyFill="1" applyAlignment="1">
      <alignment horizontal="center" vertical="center"/>
    </xf>
    <xf numFmtId="0" fontId="1" fillId="2" borderId="0" xfId="0" applyFont="1" applyFill="1" applyAlignment="1">
      <alignment horizontal="center"/>
    </xf>
    <xf numFmtId="0" fontId="17" fillId="2" borderId="0" xfId="0" applyFont="1" applyFill="1" applyAlignment="1">
      <alignment horizontal="center" vertical="center" wrapText="1"/>
    </xf>
    <xf numFmtId="0" fontId="0" fillId="0" borderId="0" xfId="0" applyAlignment="1">
      <alignment horizontal="left" vertical="top"/>
    </xf>
    <xf numFmtId="0" fontId="2" fillId="2" borderId="0" xfId="0" applyFont="1" applyFill="1" applyAlignment="1">
      <alignment horizontal="left" vertical="top"/>
    </xf>
    <xf numFmtId="0" fontId="6" fillId="4" borderId="29"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29"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4" xfId="0" applyFont="1" applyFill="1" applyBorder="1" applyAlignment="1">
      <alignment horizontal="left" vertical="center"/>
    </xf>
    <xf numFmtId="0" fontId="6" fillId="4" borderId="4"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2" fillId="4" borderId="7" xfId="0" applyFont="1" applyFill="1" applyBorder="1" applyAlignment="1">
      <alignment horizontal="left" vertical="center" wrapText="1"/>
    </xf>
    <xf numFmtId="0" fontId="1" fillId="4" borderId="24" xfId="0" applyFont="1" applyFill="1" applyBorder="1" applyAlignment="1">
      <alignment horizontal="left" vertical="center"/>
    </xf>
    <xf numFmtId="0" fontId="1" fillId="4" borderId="6" xfId="0" applyFont="1" applyFill="1" applyBorder="1" applyAlignment="1">
      <alignment horizontal="left" vertical="center"/>
    </xf>
    <xf numFmtId="166" fontId="0" fillId="0" borderId="0" xfId="0" applyNumberFormat="1"/>
    <xf numFmtId="167" fontId="0" fillId="0" borderId="0" xfId="0" applyNumberFormat="1"/>
    <xf numFmtId="0" fontId="24" fillId="0" borderId="1" xfId="0" applyFont="1" applyBorder="1" applyAlignment="1">
      <alignment horizontal="left" vertical="center"/>
    </xf>
    <xf numFmtId="0" fontId="36" fillId="2" borderId="0" xfId="0" applyFont="1" applyFill="1" applyAlignment="1">
      <alignment wrapText="1"/>
    </xf>
    <xf numFmtId="0" fontId="37" fillId="0" borderId="14" xfId="0" applyFont="1" applyBorder="1"/>
    <xf numFmtId="0" fontId="4" fillId="4" borderId="3" xfId="0" applyFont="1" applyFill="1" applyBorder="1" applyAlignment="1">
      <alignment horizontal="center" vertical="center" wrapText="1"/>
    </xf>
    <xf numFmtId="14" fontId="2" fillId="4" borderId="4" xfId="0" applyNumberFormat="1" applyFont="1" applyFill="1" applyBorder="1" applyAlignment="1">
      <alignment horizontal="center" vertical="center" wrapText="1"/>
    </xf>
    <xf numFmtId="15" fontId="2" fillId="4" borderId="4" xfId="0" applyNumberFormat="1" applyFont="1" applyFill="1" applyBorder="1" applyAlignment="1">
      <alignment horizontal="center" vertical="center" wrapText="1"/>
    </xf>
    <xf numFmtId="0" fontId="10" fillId="5" borderId="7" xfId="0" applyFont="1" applyFill="1" applyBorder="1" applyAlignment="1">
      <alignment horizontal="centerContinuous" vertical="center"/>
    </xf>
    <xf numFmtId="0" fontId="10" fillId="5" borderId="8" xfId="0" applyFont="1" applyFill="1" applyBorder="1" applyAlignment="1">
      <alignment horizontal="centerContinuous" vertical="center"/>
    </xf>
    <xf numFmtId="0" fontId="1" fillId="4" borderId="25" xfId="0" applyFont="1" applyFill="1" applyBorder="1" applyAlignment="1">
      <alignment horizontal="center" vertical="center" wrapText="1"/>
    </xf>
    <xf numFmtId="0" fontId="23" fillId="5" borderId="14" xfId="0" applyFont="1" applyFill="1" applyBorder="1" applyAlignment="1">
      <alignment horizontal="center" vertical="center"/>
    </xf>
    <xf numFmtId="0" fontId="7" fillId="5" borderId="1" xfId="0" applyFont="1" applyFill="1" applyBorder="1" applyAlignment="1">
      <alignment horizontal="left" vertical="center" wrapText="1"/>
    </xf>
    <xf numFmtId="0" fontId="7" fillId="5" borderId="7"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6" fillId="4" borderId="18" xfId="0" applyFont="1" applyFill="1" applyBorder="1" applyAlignment="1">
      <alignment horizontal="left" vertical="center" wrapText="1"/>
    </xf>
    <xf numFmtId="0" fontId="6" fillId="4" borderId="3"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19" xfId="0" applyFont="1" applyFill="1" applyBorder="1" applyAlignment="1">
      <alignment vertical="center" wrapText="1"/>
    </xf>
    <xf numFmtId="0" fontId="6" fillId="4" borderId="2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39" fillId="4" borderId="4" xfId="0" applyFont="1" applyFill="1" applyBorder="1" applyAlignment="1">
      <alignment vertical="center" wrapText="1"/>
    </xf>
    <xf numFmtId="0" fontId="6" fillId="4" borderId="6" xfId="0" applyFont="1" applyFill="1" applyBorder="1" applyAlignment="1">
      <alignment vertical="center" wrapText="1"/>
    </xf>
    <xf numFmtId="0" fontId="6" fillId="4" borderId="18" xfId="0" applyFont="1" applyFill="1" applyBorder="1" applyAlignment="1">
      <alignment vertical="center" wrapText="1"/>
    </xf>
    <xf numFmtId="0" fontId="6" fillId="4" borderId="21" xfId="0" applyFont="1" applyFill="1" applyBorder="1" applyAlignment="1">
      <alignment vertical="center" wrapText="1"/>
    </xf>
    <xf numFmtId="0" fontId="6" fillId="4" borderId="22" xfId="0" applyFont="1" applyFill="1" applyBorder="1" applyAlignment="1">
      <alignment vertical="center" wrapText="1"/>
    </xf>
    <xf numFmtId="0" fontId="6" fillId="4" borderId="23" xfId="0" applyFont="1" applyFill="1" applyBorder="1" applyAlignment="1">
      <alignment vertical="center" wrapText="1"/>
    </xf>
    <xf numFmtId="0" fontId="43" fillId="0" borderId="14" xfId="0" applyFont="1" applyBorder="1"/>
    <xf numFmtId="0" fontId="6" fillId="4" borderId="3" xfId="0" applyFont="1" applyFill="1" applyBorder="1" applyAlignment="1">
      <alignment horizontal="left" vertical="center" wrapText="1"/>
    </xf>
    <xf numFmtId="0" fontId="6" fillId="4" borderId="29" xfId="0" applyFont="1" applyFill="1" applyBorder="1" applyAlignment="1">
      <alignment vertical="center" wrapText="1"/>
    </xf>
    <xf numFmtId="0" fontId="6" fillId="4" borderId="29" xfId="0" applyFont="1" applyFill="1" applyBorder="1" applyAlignment="1">
      <alignment vertical="center"/>
    </xf>
    <xf numFmtId="0" fontId="9" fillId="4" borderId="3" xfId="0" applyFont="1" applyFill="1" applyBorder="1" applyAlignment="1">
      <alignment horizontal="left" vertical="center" wrapText="1"/>
    </xf>
    <xf numFmtId="0" fontId="9" fillId="4" borderId="3" xfId="0" applyFont="1" applyFill="1" applyBorder="1"/>
    <xf numFmtId="0" fontId="6" fillId="4" borderId="4" xfId="0" applyFont="1" applyFill="1" applyBorder="1" applyAlignment="1">
      <alignment vertical="center" wrapText="1"/>
    </xf>
    <xf numFmtId="0" fontId="6" fillId="4" borderId="20" xfId="0" applyFont="1" applyFill="1" applyBorder="1" applyAlignment="1">
      <alignment vertical="center" wrapText="1"/>
    </xf>
    <xf numFmtId="0" fontId="4"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6" xfId="0" applyFont="1" applyFill="1" applyBorder="1" applyAlignment="1">
      <alignment horizontal="center" vertical="center"/>
    </xf>
    <xf numFmtId="0" fontId="1" fillId="4" borderId="27" xfId="0" applyFont="1" applyFill="1" applyBorder="1" applyAlignment="1">
      <alignment horizontal="center"/>
    </xf>
    <xf numFmtId="0" fontId="5" fillId="4" borderId="1" xfId="0" applyFont="1" applyFill="1" applyBorder="1" applyAlignment="1">
      <alignment horizontal="center" vertical="center" wrapText="1"/>
    </xf>
    <xf numFmtId="0" fontId="24" fillId="5" borderId="1" xfId="0" applyFont="1" applyFill="1" applyBorder="1" applyAlignment="1">
      <alignment horizontal="left" vertical="center"/>
    </xf>
    <xf numFmtId="0" fontId="24" fillId="5" borderId="1" xfId="0" applyFont="1" applyFill="1" applyBorder="1" applyAlignment="1">
      <alignment horizontal="center" vertical="center" wrapText="1"/>
    </xf>
    <xf numFmtId="0" fontId="24" fillId="5" borderId="1" xfId="0" applyFont="1" applyFill="1" applyBorder="1" applyAlignment="1">
      <alignment vertical="center" wrapText="1"/>
    </xf>
    <xf numFmtId="0" fontId="24" fillId="5" borderId="1" xfId="0" applyFont="1" applyFill="1" applyBorder="1" applyAlignment="1">
      <alignment horizontal="left" vertical="center" wrapText="1"/>
    </xf>
    <xf numFmtId="49" fontId="0" fillId="0" borderId="0" xfId="0" applyNumberFormat="1"/>
    <xf numFmtId="0" fontId="6" fillId="2" borderId="14" xfId="0" applyFont="1" applyFill="1" applyBorder="1" applyAlignment="1">
      <alignment vertical="center"/>
    </xf>
    <xf numFmtId="0" fontId="1" fillId="2" borderId="14" xfId="0" applyFont="1" applyFill="1" applyBorder="1" applyAlignment="1">
      <alignment horizontal="center" wrapText="1"/>
    </xf>
    <xf numFmtId="0" fontId="2" fillId="2" borderId="14" xfId="0" applyFont="1" applyFill="1" applyBorder="1"/>
    <xf numFmtId="0" fontId="0" fillId="0" borderId="14" xfId="0" applyBorder="1"/>
    <xf numFmtId="0" fontId="2" fillId="2" borderId="14" xfId="0" applyFont="1" applyFill="1" applyBorder="1" applyAlignment="1">
      <alignment horizontal="left" vertical="top" wrapText="1"/>
    </xf>
    <xf numFmtId="0" fontId="36" fillId="2" borderId="14" xfId="0" applyFont="1" applyFill="1" applyBorder="1"/>
    <xf numFmtId="0" fontId="6" fillId="2" borderId="14" xfId="0" applyFont="1" applyFill="1" applyBorder="1" applyAlignment="1">
      <alignment horizontal="center" vertical="center"/>
    </xf>
    <xf numFmtId="0" fontId="3" fillId="2" borderId="14" xfId="0" applyFont="1" applyFill="1" applyBorder="1" applyAlignment="1">
      <alignment vertical="top" wrapText="1"/>
    </xf>
    <xf numFmtId="0" fontId="11" fillId="2" borderId="14" xfId="0" applyFont="1" applyFill="1" applyBorder="1" applyAlignment="1">
      <alignment wrapText="1"/>
    </xf>
    <xf numFmtId="0" fontId="9" fillId="2" borderId="14" xfId="0" applyFont="1" applyFill="1" applyBorder="1" applyAlignment="1">
      <alignment vertical="center" wrapText="1"/>
    </xf>
    <xf numFmtId="0" fontId="6" fillId="0" borderId="14" xfId="0" applyFont="1" applyBorder="1" applyAlignment="1">
      <alignment horizontal="left" vertical="center" wrapText="1"/>
    </xf>
    <xf numFmtId="0" fontId="6" fillId="0" borderId="14" xfId="0" applyFont="1" applyBorder="1" applyAlignment="1">
      <alignment horizontal="left" vertical="center"/>
    </xf>
    <xf numFmtId="0" fontId="0" fillId="7" borderId="30" xfId="0" applyFill="1" applyBorder="1" applyAlignment="1">
      <alignment horizontal="center" vertical="center" wrapText="1"/>
    </xf>
    <xf numFmtId="0" fontId="0" fillId="0" borderId="30" xfId="0" applyBorder="1"/>
    <xf numFmtId="0" fontId="0" fillId="0" borderId="30" xfId="0" applyBorder="1" applyAlignment="1">
      <alignment horizontal="left" vertical="top"/>
    </xf>
    <xf numFmtId="1" fontId="0" fillId="0" borderId="30" xfId="0" applyNumberFormat="1" applyBorder="1" applyAlignment="1">
      <alignment horizontal="left" vertical="top"/>
    </xf>
    <xf numFmtId="0" fontId="0" fillId="0" borderId="30" xfId="0" applyBorder="1" applyAlignment="1">
      <alignment horizontal="center"/>
    </xf>
    <xf numFmtId="0" fontId="28" fillId="0" borderId="30" xfId="0" applyFont="1" applyBorder="1" applyAlignment="1">
      <alignment horizontal="center"/>
    </xf>
    <xf numFmtId="0" fontId="28" fillId="7" borderId="30" xfId="0" applyFont="1" applyFill="1" applyBorder="1" applyAlignment="1">
      <alignment horizontal="center" vertical="center" wrapText="1"/>
    </xf>
    <xf numFmtId="0" fontId="28" fillId="0" borderId="30" xfId="0" applyFont="1" applyBorder="1"/>
    <xf numFmtId="0" fontId="28" fillId="5" borderId="30" xfId="0" applyFont="1" applyFill="1" applyBorder="1" applyAlignment="1">
      <alignment horizontal="center" vertical="center" wrapText="1"/>
    </xf>
    <xf numFmtId="0" fontId="0" fillId="0" borderId="30" xfId="0" applyBorder="1" applyAlignment="1">
      <alignment horizontal="center" vertical="center" wrapText="1"/>
    </xf>
    <xf numFmtId="0" fontId="28" fillId="0" borderId="30" xfId="0" applyFont="1" applyBorder="1" applyAlignment="1">
      <alignment horizontal="center" vertical="center" wrapText="1"/>
    </xf>
    <xf numFmtId="0" fontId="29" fillId="7" borderId="30" xfId="0" applyFont="1" applyFill="1" applyBorder="1" applyAlignment="1">
      <alignment horizontal="center" vertical="center" wrapText="1"/>
    </xf>
    <xf numFmtId="165" fontId="0" fillId="0" borderId="30" xfId="0" applyNumberFormat="1" applyBorder="1"/>
    <xf numFmtId="2" fontId="0" fillId="0" borderId="30" xfId="0" applyNumberFormat="1" applyBorder="1"/>
    <xf numFmtId="4" fontId="0" fillId="0" borderId="30" xfId="0" applyNumberFormat="1" applyBorder="1"/>
    <xf numFmtId="14" fontId="0" fillId="0" borderId="30" xfId="0" applyNumberFormat="1" applyBorder="1"/>
    <xf numFmtId="0" fontId="0" fillId="3" borderId="30" xfId="0" applyFill="1" applyBorder="1" applyAlignment="1">
      <alignment horizontal="center" vertical="center" wrapText="1"/>
    </xf>
    <xf numFmtId="0" fontId="28" fillId="3" borderId="30" xfId="0" applyFont="1" applyFill="1" applyBorder="1" applyAlignment="1">
      <alignment horizontal="center" vertical="center" wrapText="1"/>
    </xf>
    <xf numFmtId="2" fontId="47" fillId="9" borderId="1" xfId="0" applyNumberFormat="1" applyFont="1" applyFill="1" applyBorder="1" applyAlignment="1">
      <alignment horizontal="center" vertical="center"/>
    </xf>
    <xf numFmtId="0" fontId="24" fillId="5" borderId="3" xfId="0" applyFont="1" applyFill="1" applyBorder="1" applyAlignment="1">
      <alignment horizontal="center" vertical="center" wrapText="1"/>
    </xf>
    <xf numFmtId="0" fontId="46" fillId="8" borderId="6" xfId="0" applyFont="1" applyFill="1" applyBorder="1" applyAlignment="1">
      <alignment horizontal="left" vertical="center"/>
    </xf>
    <xf numFmtId="0" fontId="24" fillId="0" borderId="8" xfId="0" applyFont="1" applyBorder="1" applyAlignment="1">
      <alignment horizontal="left" vertical="center"/>
    </xf>
    <xf numFmtId="0" fontId="24" fillId="0" borderId="14" xfId="0" applyFont="1" applyBorder="1" applyAlignment="1">
      <alignment horizontal="left" vertical="center"/>
    </xf>
    <xf numFmtId="0" fontId="0" fillId="6" borderId="0" xfId="0" applyFill="1" applyAlignment="1">
      <alignment horizontal="center"/>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0" fillId="0" borderId="14" xfId="0" applyBorder="1" applyAlignment="1">
      <alignment horizontal="center"/>
    </xf>
    <xf numFmtId="0" fontId="23" fillId="5" borderId="10"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7" xfId="0" applyFont="1" applyFill="1" applyBorder="1" applyAlignment="1">
      <alignment horizontal="center" vertical="center"/>
    </xf>
    <xf numFmtId="0" fontId="38" fillId="5" borderId="8" xfId="0" applyFont="1" applyFill="1" applyBorder="1" applyAlignment="1">
      <alignment horizontal="center"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xf>
    <xf numFmtId="49" fontId="23" fillId="5" borderId="12" xfId="0" applyNumberFormat="1" applyFont="1" applyFill="1" applyBorder="1" applyAlignment="1">
      <alignment horizontal="center" vertical="center" wrapText="1"/>
    </xf>
    <xf numFmtId="0" fontId="23" fillId="5" borderId="13" xfId="0" applyFont="1" applyFill="1" applyBorder="1" applyAlignment="1">
      <alignment horizontal="center" vertical="center" wrapText="1"/>
    </xf>
    <xf numFmtId="0" fontId="5" fillId="0" borderId="14" xfId="0" applyFont="1" applyBorder="1" applyAlignment="1">
      <alignment horizontal="center" vertical="center" wrapText="1"/>
    </xf>
    <xf numFmtId="0" fontId="2" fillId="0" borderId="14" xfId="0" applyFont="1" applyBorder="1" applyAlignment="1">
      <alignment horizontal="center"/>
    </xf>
    <xf numFmtId="0" fontId="23" fillId="5" borderId="9"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 fillId="4" borderId="2" xfId="0" applyFont="1" applyFill="1" applyBorder="1" applyAlignment="1">
      <alignment horizontal="left" vertical="top" wrapText="1"/>
    </xf>
    <xf numFmtId="0" fontId="2" fillId="4" borderId="24" xfId="0" applyFont="1" applyFill="1" applyBorder="1" applyAlignment="1">
      <alignment horizontal="left" vertical="top" wrapText="1"/>
    </xf>
    <xf numFmtId="0" fontId="2" fillId="4" borderId="5"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4" borderId="24" xfId="0" applyFont="1" applyFill="1" applyBorder="1" applyAlignment="1">
      <alignment horizontal="left" vertical="top" wrapText="1"/>
    </xf>
    <xf numFmtId="0" fontId="4" fillId="4" borderId="5" xfId="0" applyFont="1" applyFill="1" applyBorder="1" applyAlignment="1">
      <alignment horizontal="left" vertical="top" wrapText="1"/>
    </xf>
    <xf numFmtId="49" fontId="10" fillId="5" borderId="12" xfId="0" applyNumberFormat="1"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27" fillId="3" borderId="30" xfId="0" applyFont="1" applyFill="1" applyBorder="1" applyAlignment="1">
      <alignment horizontal="center" vertical="center"/>
    </xf>
    <xf numFmtId="0" fontId="0" fillId="5" borderId="30" xfId="0" applyFill="1" applyBorder="1" applyAlignment="1">
      <alignment horizontal="center" vertical="center"/>
    </xf>
    <xf numFmtId="0" fontId="0" fillId="7" borderId="30" xfId="0" applyFill="1" applyBorder="1" applyAlignment="1">
      <alignment horizontal="center" vertical="center" wrapText="1"/>
    </xf>
    <xf numFmtId="0" fontId="0" fillId="5" borderId="30" xfId="0" applyFill="1" applyBorder="1" applyAlignment="1">
      <alignment horizontal="center" vertical="center" wrapText="1"/>
    </xf>
    <xf numFmtId="0" fontId="0" fillId="5" borderId="31" xfId="0" applyFill="1" applyBorder="1" applyAlignment="1">
      <alignment horizontal="center" vertical="center" wrapText="1"/>
    </xf>
    <xf numFmtId="0" fontId="0" fillId="5" borderId="32" xfId="0" applyFill="1" applyBorder="1" applyAlignment="1">
      <alignment horizontal="center" vertical="center" wrapText="1"/>
    </xf>
    <xf numFmtId="0" fontId="27" fillId="8" borderId="30" xfId="0" applyFont="1" applyFill="1" applyBorder="1" applyAlignment="1">
      <alignment horizontal="center" vertical="center"/>
    </xf>
    <xf numFmtId="0" fontId="28" fillId="7" borderId="30"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25" fillId="8" borderId="2" xfId="0" applyFont="1" applyFill="1" applyBorder="1" applyAlignment="1" applyProtection="1">
      <alignment horizontal="left" vertical="center"/>
      <protection locked="0"/>
    </xf>
    <xf numFmtId="0" fontId="25" fillId="8" borderId="4" xfId="0" applyFont="1" applyFill="1" applyBorder="1" applyAlignment="1" applyProtection="1">
      <alignment horizontal="left" vertical="center"/>
      <protection locked="0"/>
    </xf>
    <xf numFmtId="49" fontId="25" fillId="8" borderId="4" xfId="0" applyNumberFormat="1" applyFont="1" applyFill="1" applyBorder="1" applyAlignment="1" applyProtection="1">
      <alignment horizontal="left" vertical="center"/>
      <protection locked="0"/>
    </xf>
    <xf numFmtId="0" fontId="48" fillId="8" borderId="4" xfId="1" applyFont="1" applyFill="1" applyBorder="1" applyAlignment="1">
      <alignment horizontal="left" vertical="center"/>
      <protection locked="0"/>
    </xf>
    <xf numFmtId="0" fontId="25" fillId="8" borderId="24" xfId="0" applyFont="1" applyFill="1" applyBorder="1" applyAlignment="1" applyProtection="1">
      <alignment horizontal="left" vertical="center"/>
      <protection locked="0"/>
    </xf>
    <xf numFmtId="0" fontId="10" fillId="5" borderId="10" xfId="1" applyNumberFormat="1" applyFont="1" applyFill="1" applyBorder="1" applyAlignment="1" applyProtection="1">
      <alignment horizontal="center" vertical="center"/>
    </xf>
    <xf numFmtId="0" fontId="15" fillId="5" borderId="11" xfId="1" applyNumberFormat="1" applyFont="1" applyFill="1" applyBorder="1" applyAlignment="1" applyProtection="1">
      <alignment horizontal="center" vertical="center"/>
    </xf>
    <xf numFmtId="49" fontId="15" fillId="5" borderId="12" xfId="1" applyNumberFormat="1" applyFont="1" applyFill="1" applyBorder="1" applyAlignment="1" applyProtection="1">
      <alignment horizontal="center" vertical="center"/>
    </xf>
    <xf numFmtId="0" fontId="15" fillId="5" borderId="13" xfId="1" applyNumberFormat="1" applyFont="1" applyFill="1" applyBorder="1" applyAlignment="1" applyProtection="1">
      <alignment horizontal="center" vertical="center"/>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0"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11" xfId="0" applyFont="1" applyFill="1" applyBorder="1" applyAlignment="1">
      <alignment horizontal="center" vertical="center"/>
    </xf>
    <xf numFmtId="0" fontId="25" fillId="8" borderId="7" xfId="0" applyFont="1" applyFill="1" applyBorder="1" applyAlignment="1" applyProtection="1">
      <alignment horizontal="left" vertical="center" wrapText="1"/>
      <protection locked="0"/>
    </xf>
    <xf numFmtId="0" fontId="25" fillId="8" borderId="8" xfId="0" applyFont="1" applyFill="1" applyBorder="1" applyAlignment="1" applyProtection="1">
      <alignment horizontal="left" vertical="center" wrapText="1"/>
      <protection locked="0"/>
    </xf>
    <xf numFmtId="1" fontId="25" fillId="8" borderId="7" xfId="0" applyNumberFormat="1" applyFont="1" applyFill="1" applyBorder="1" applyAlignment="1" applyProtection="1">
      <alignment horizontal="left" vertical="center" wrapText="1"/>
      <protection locked="0"/>
    </xf>
    <xf numFmtId="1" fontId="25" fillId="8" borderId="8" xfId="0" applyNumberFormat="1" applyFont="1" applyFill="1" applyBorder="1" applyAlignment="1" applyProtection="1">
      <alignment horizontal="left" vertical="center" wrapText="1"/>
      <protection locked="0"/>
    </xf>
    <xf numFmtId="0" fontId="25" fillId="8" borderId="4" xfId="0" applyFont="1" applyFill="1" applyBorder="1" applyAlignment="1" applyProtection="1">
      <alignment horizontal="center" vertical="center" wrapText="1"/>
      <protection locked="0"/>
    </xf>
    <xf numFmtId="0" fontId="26" fillId="8" borderId="3" xfId="2" applyNumberFormat="1" applyFont="1" applyFill="1" applyBorder="1" applyAlignment="1" applyProtection="1">
      <alignment horizontal="center" wrapText="1"/>
      <protection locked="0"/>
    </xf>
    <xf numFmtId="0" fontId="26" fillId="8" borderId="4" xfId="2" applyNumberFormat="1" applyFont="1" applyFill="1" applyBorder="1" applyAlignment="1" applyProtection="1">
      <alignment horizontal="center"/>
      <protection locked="0"/>
    </xf>
    <xf numFmtId="0" fontId="26" fillId="8" borderId="28" xfId="0" applyFont="1" applyFill="1" applyBorder="1" applyAlignment="1" applyProtection="1">
      <alignment horizontal="center" vertical="center" wrapText="1"/>
      <protection locked="0"/>
    </xf>
    <xf numFmtId="164" fontId="47" fillId="4" borderId="25" xfId="0" applyNumberFormat="1" applyFont="1" applyFill="1" applyBorder="1" applyAlignment="1">
      <alignment horizontal="center" vertical="center" wrapText="1"/>
    </xf>
    <xf numFmtId="4" fontId="47" fillId="4" borderId="25" xfId="0" applyNumberFormat="1" applyFont="1" applyFill="1" applyBorder="1" applyAlignment="1">
      <alignment horizontal="center" vertical="center"/>
    </xf>
    <xf numFmtId="2" fontId="47" fillId="4" borderId="1" xfId="0" applyNumberFormat="1" applyFont="1" applyFill="1" applyBorder="1" applyAlignment="1">
      <alignment horizontal="center" vertical="center"/>
    </xf>
    <xf numFmtId="0" fontId="25" fillId="8" borderId="29" xfId="0" applyFont="1" applyFill="1" applyBorder="1" applyAlignment="1" applyProtection="1">
      <alignment horizontal="left" vertical="center" wrapText="1"/>
      <protection locked="0"/>
    </xf>
    <xf numFmtId="0" fontId="25" fillId="8" borderId="6" xfId="0" applyFont="1" applyFill="1" applyBorder="1" applyAlignment="1" applyProtection="1">
      <alignment horizontal="left" vertical="center" wrapText="1"/>
      <protection locked="0"/>
    </xf>
    <xf numFmtId="14" fontId="25" fillId="8" borderId="29" xfId="0" applyNumberFormat="1" applyFont="1" applyFill="1" applyBorder="1" applyAlignment="1" applyProtection="1">
      <alignment horizontal="center" vertical="center"/>
      <protection locked="0"/>
    </xf>
    <xf numFmtId="14" fontId="25" fillId="8" borderId="19" xfId="0" applyNumberFormat="1" applyFont="1" applyFill="1" applyBorder="1" applyAlignment="1" applyProtection="1">
      <alignment horizontal="center" vertical="center"/>
      <protection locked="0"/>
    </xf>
    <xf numFmtId="14" fontId="25" fillId="8" borderId="20" xfId="0" applyNumberFormat="1" applyFont="1" applyFill="1" applyBorder="1" applyAlignment="1" applyProtection="1">
      <alignment horizontal="center" vertical="center"/>
      <protection locked="0"/>
    </xf>
    <xf numFmtId="0" fontId="25" fillId="8" borderId="18" xfId="0" applyFont="1" applyFill="1" applyBorder="1" applyAlignment="1" applyProtection="1">
      <alignment horizontal="center" vertical="center" wrapText="1"/>
      <protection locked="0"/>
    </xf>
    <xf numFmtId="0" fontId="25" fillId="8" borderId="19" xfId="0" applyFont="1" applyFill="1" applyBorder="1" applyAlignment="1" applyProtection="1">
      <alignment horizontal="center" vertical="center" wrapText="1"/>
      <protection locked="0"/>
    </xf>
    <xf numFmtId="0" fontId="25" fillId="8" borderId="5" xfId="0" applyFont="1" applyFill="1" applyBorder="1" applyAlignment="1" applyProtection="1">
      <alignment horizontal="center" vertical="center" wrapText="1"/>
      <protection locked="0"/>
    </xf>
    <xf numFmtId="0" fontId="39" fillId="8" borderId="22" xfId="0" applyFont="1" applyFill="1" applyBorder="1" applyAlignment="1" applyProtection="1">
      <alignment horizontal="center" vertical="center" wrapText="1"/>
      <protection locked="0"/>
    </xf>
    <xf numFmtId="0" fontId="25" fillId="8" borderId="3" xfId="0" applyFont="1" applyFill="1" applyBorder="1" applyAlignment="1" applyProtection="1">
      <alignment horizontal="center" vertical="center"/>
      <protection locked="0"/>
    </xf>
    <xf numFmtId="0" fontId="25" fillId="8" borderId="29" xfId="0" applyFont="1" applyFill="1" applyBorder="1" applyAlignment="1" applyProtection="1">
      <alignment horizontal="center" vertical="center" wrapText="1"/>
      <protection locked="0"/>
    </xf>
    <xf numFmtId="0" fontId="25" fillId="8" borderId="6" xfId="0" applyFont="1" applyFill="1" applyBorder="1" applyAlignment="1" applyProtection="1">
      <alignment horizontal="center" vertical="center" wrapText="1"/>
      <protection locked="0"/>
    </xf>
    <xf numFmtId="0" fontId="40" fillId="8" borderId="3" xfId="0" applyFont="1" applyFill="1" applyBorder="1" applyAlignment="1" applyProtection="1">
      <alignment horizontal="left" vertical="center" wrapText="1"/>
      <protection locked="0"/>
    </xf>
    <xf numFmtId="0" fontId="25" fillId="8" borderId="3" xfId="0" applyFont="1" applyFill="1" applyBorder="1" applyAlignment="1" applyProtection="1">
      <alignment horizontal="center" vertical="center" wrapText="1"/>
      <protection locked="0"/>
    </xf>
    <xf numFmtId="14" fontId="25" fillId="8" borderId="3" xfId="0" applyNumberFormat="1" applyFont="1" applyFill="1" applyBorder="1" applyAlignment="1" applyProtection="1">
      <alignment horizontal="center" vertical="center" wrapText="1"/>
      <protection locked="0"/>
    </xf>
    <xf numFmtId="0" fontId="45" fillId="8" borderId="22" xfId="1" applyFont="1" applyFill="1" applyBorder="1" applyAlignment="1">
      <alignment horizontal="left" vertical="center" wrapText="1"/>
      <protection locked="0"/>
    </xf>
  </cellXfs>
  <cellStyles count="3">
    <cellStyle name="Currency" xfId="2" builtinId="4"/>
    <cellStyle name="Hyperlink" xfId="1" xr:uid="{00000000-0005-0000-0000-000006000000}"/>
    <cellStyle name="Normal" xfId="0" builtinId="0"/>
  </cellStyles>
  <dxfs count="25">
    <dxf>
      <fill>
        <patternFill>
          <bgColor theme="9" tint="0.59996337778862885"/>
        </patternFill>
      </fill>
    </dxf>
    <dxf>
      <fill>
        <patternFill>
          <bgColor rgb="FFFFCCCC"/>
        </patternFill>
      </fill>
    </dxf>
    <dxf>
      <fill>
        <patternFill>
          <bgColor theme="9" tint="0.59996337778862885"/>
        </patternFill>
      </fill>
    </dxf>
    <dxf>
      <fill>
        <patternFill>
          <bgColor rgb="FFFF0000"/>
        </patternFill>
      </fill>
    </dxf>
    <dxf>
      <fill>
        <patternFill>
          <bgColor rgb="FF00B050"/>
        </patternFill>
      </fill>
    </dxf>
    <dxf>
      <numFmt numFmtId="166" formatCode="&quot;£&quot;#,##0.00"/>
    </dxf>
    <dxf>
      <numFmt numFmtId="167" formatCode="[$€-83C]#,##0.00"/>
    </dxf>
    <dxf>
      <numFmt numFmtId="166" formatCode="&quot;£&quot;#,##0.00"/>
    </dxf>
    <dxf>
      <numFmt numFmtId="167" formatCode="[$€-83C]#,##0.00"/>
    </dxf>
    <dxf>
      <numFmt numFmtId="167" formatCode="[$€-83C]#,##0.00"/>
    </dxf>
    <dxf>
      <numFmt numFmtId="166" formatCode="&quot;£&quot;#,##0.00"/>
    </dxf>
    <dxf>
      <numFmt numFmtId="166" formatCode="&quot;£&quot;#,##0.00"/>
    </dxf>
    <dxf>
      <numFmt numFmtId="167" formatCode="[$€-83C]#,##0.00"/>
    </dxf>
    <dxf>
      <fill>
        <patternFill>
          <bgColor rgb="FFFFCCCC"/>
        </patternFill>
      </fill>
    </dxf>
    <dxf>
      <fill>
        <patternFill>
          <bgColor theme="9" tint="0.59996337778862885"/>
        </patternFill>
      </fill>
    </dxf>
    <dxf>
      <fill>
        <patternFill>
          <bgColor rgb="FFFFCCCC"/>
        </patternFill>
      </fill>
    </dxf>
    <dxf>
      <font>
        <strike val="0"/>
      </font>
      <fill>
        <patternFill>
          <fgColor theme="0"/>
          <bgColor theme="9" tint="0.59996337778862885"/>
        </patternFill>
      </fill>
    </dxf>
    <dxf>
      <fill>
        <patternFill>
          <bgColor theme="9" tint="0.59996337778862885"/>
        </patternFill>
      </fill>
    </dxf>
    <dxf>
      <fill>
        <patternFill>
          <bgColor rgb="FFFFCCCC"/>
        </patternFill>
      </fill>
    </dxf>
    <dxf>
      <numFmt numFmtId="166" formatCode="&quot;£&quot;#,##0.00"/>
    </dxf>
    <dxf>
      <numFmt numFmtId="167" formatCode="[$€-83C]#,##0.00"/>
    </dxf>
    <dxf>
      <numFmt numFmtId="166" formatCode="&quot;£&quot;#,##0.00"/>
    </dxf>
    <dxf>
      <numFmt numFmtId="167" formatCode="[$€-83C]#,##0.00"/>
    </dxf>
    <dxf>
      <fill>
        <patternFill>
          <bgColor rgb="FFFF0000"/>
        </patternFill>
      </fill>
    </dxf>
    <dxf>
      <fill>
        <patternFill>
          <bgColor rgb="FF00B050"/>
        </patternFill>
      </fill>
    </dxf>
  </dxfs>
  <tableStyles count="0" defaultTableStyle="TableStyleMedium2" defaultPivotStyle="PivotStyleLight16"/>
  <colors>
    <mruColors>
      <color rgb="FFFFCCCC"/>
      <color rgb="FFFBFBC1"/>
      <color rgb="FFFF7C8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m-o.com/markets/capacity-market-overview"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24334-F00C-44C0-896F-1C8B39B81C2F}">
  <dimension ref="A1:N34"/>
  <sheetViews>
    <sheetView showGridLines="0" zoomScale="85" zoomScaleNormal="85" workbookViewId="0">
      <selection activeCell="D11" sqref="D11"/>
    </sheetView>
  </sheetViews>
  <sheetFormatPr defaultColWidth="0" defaultRowHeight="0" customHeight="1" zeroHeight="1" x14ac:dyDescent="0.25"/>
  <cols>
    <col min="1" max="2" width="3.109375" customWidth="1"/>
    <col min="3" max="3" width="32.88671875" customWidth="1"/>
    <col min="4" max="4" width="130" customWidth="1"/>
    <col min="5" max="5" width="3.109375" customWidth="1"/>
    <col min="6" max="6" width="3.44140625" customWidth="1"/>
    <col min="7" max="7" width="5.5546875" hidden="1" customWidth="1"/>
    <col min="8" max="8" width="20.44140625" hidden="1" customWidth="1"/>
    <col min="9" max="9" width="23.88671875" hidden="1" customWidth="1"/>
    <col min="10" max="10" width="8.88671875" hidden="1" customWidth="1"/>
    <col min="11" max="11" width="19.109375" hidden="1" customWidth="1"/>
    <col min="12" max="14" width="8.88671875" hidden="1" customWidth="1"/>
    <col min="15" max="16384" width="8.5546875" hidden="1"/>
  </cols>
  <sheetData>
    <row r="1" spans="1:11" ht="14.4" customHeight="1" x14ac:dyDescent="0.25">
      <c r="A1" s="140"/>
      <c r="B1" s="140"/>
      <c r="C1" s="140"/>
      <c r="D1" s="140"/>
      <c r="E1" s="140"/>
      <c r="F1" s="140"/>
    </row>
    <row r="2" spans="1:11" ht="14.4" customHeight="1" thickBot="1" x14ac:dyDescent="0.3">
      <c r="A2" s="140"/>
      <c r="F2" s="140"/>
    </row>
    <row r="3" spans="1:11" ht="30.6" customHeight="1" thickBot="1" x14ac:dyDescent="0.3">
      <c r="A3" s="140"/>
      <c r="C3" s="100" t="s">
        <v>187</v>
      </c>
      <c r="D3" s="59" t="b">
        <f>AND(D4,'2. New Capacity Unit Detail'!D3,'3. Investment Spend Detail'!D3,'4. Implementation Plan'!D3)</f>
        <v>0</v>
      </c>
      <c r="F3" s="140"/>
    </row>
    <row r="4" spans="1:11" ht="31.5" customHeight="1" thickBot="1" x14ac:dyDescent="0.3">
      <c r="A4" s="140"/>
      <c r="C4" s="100" t="s">
        <v>140</v>
      </c>
      <c r="D4" s="59" t="b">
        <f>COUNTA(D11:D17)=ROWS(D11:D17)</f>
        <v>0</v>
      </c>
      <c r="F4" s="140"/>
    </row>
    <row r="5" spans="1:11" ht="34.950000000000003" customHeight="1" x14ac:dyDescent="0.25">
      <c r="A5" s="140"/>
      <c r="C5" s="146" t="s">
        <v>166</v>
      </c>
      <c r="D5" s="147"/>
      <c r="E5" s="10"/>
      <c r="F5" s="140"/>
    </row>
    <row r="6" spans="1:11" ht="21.6" customHeight="1" thickBot="1" x14ac:dyDescent="0.3">
      <c r="A6" s="140"/>
      <c r="C6" s="152" t="str">
        <f>'Index Tab'!G2</f>
        <v>01 October 2030</v>
      </c>
      <c r="D6" s="153"/>
      <c r="E6" s="10"/>
      <c r="F6" s="140"/>
    </row>
    <row r="7" spans="1:11" ht="10.199999999999999" customHeight="1" thickBot="1" x14ac:dyDescent="0.3">
      <c r="A7" s="140"/>
      <c r="C7" s="108"/>
      <c r="D7" s="107"/>
      <c r="E7" s="11"/>
      <c r="F7" s="140"/>
    </row>
    <row r="8" spans="1:11" ht="19.95" customHeight="1" x14ac:dyDescent="0.25">
      <c r="A8" s="140"/>
      <c r="C8" s="185" t="s">
        <v>167</v>
      </c>
      <c r="D8" s="186"/>
      <c r="E8" s="12"/>
      <c r="F8" s="140"/>
    </row>
    <row r="9" spans="1:11" ht="19.95" customHeight="1" thickBot="1" x14ac:dyDescent="0.3">
      <c r="A9" s="140"/>
      <c r="C9" s="187" t="str">
        <f>'Index Tab'!H2</f>
        <v>24 August 2026</v>
      </c>
      <c r="D9" s="188"/>
      <c r="E9" s="12"/>
      <c r="F9" s="140"/>
    </row>
    <row r="10" spans="1:11" ht="7.2" customHeight="1" thickBot="1" x14ac:dyDescent="0.3">
      <c r="A10" s="140"/>
      <c r="C10" s="13"/>
      <c r="D10" s="14"/>
      <c r="E10" s="2"/>
      <c r="F10" s="140"/>
    </row>
    <row r="11" spans="1:11" ht="27" customHeight="1" x14ac:dyDescent="0.25">
      <c r="A11" s="140"/>
      <c r="C11" s="39" t="s">
        <v>0</v>
      </c>
      <c r="D11" s="180"/>
      <c r="E11" s="5"/>
      <c r="F11" s="140"/>
    </row>
    <row r="12" spans="1:11" ht="27" customHeight="1" x14ac:dyDescent="0.25">
      <c r="A12" s="140"/>
      <c r="C12" s="38" t="s">
        <v>1</v>
      </c>
      <c r="D12" s="181"/>
      <c r="E12" s="5"/>
      <c r="F12" s="140"/>
    </row>
    <row r="13" spans="1:11" ht="27" customHeight="1" x14ac:dyDescent="0.25">
      <c r="A13" s="140"/>
      <c r="C13" s="38" t="s">
        <v>59</v>
      </c>
      <c r="D13" s="181"/>
      <c r="E13" s="5"/>
      <c r="F13" s="140"/>
      <c r="G13" t="s">
        <v>117</v>
      </c>
      <c r="H13" t="s">
        <v>118</v>
      </c>
      <c r="I13" t="s">
        <v>119</v>
      </c>
      <c r="J13" t="s">
        <v>120</v>
      </c>
      <c r="K13" t="s">
        <v>121</v>
      </c>
    </row>
    <row r="14" spans="1:11" ht="27" customHeight="1" x14ac:dyDescent="0.25">
      <c r="A14" s="140"/>
      <c r="C14" s="38" t="s">
        <v>2</v>
      </c>
      <c r="D14" s="182"/>
      <c r="E14" s="5"/>
      <c r="F14" s="140"/>
    </row>
    <row r="15" spans="1:11" ht="27" customHeight="1" x14ac:dyDescent="0.25">
      <c r="A15" s="140"/>
      <c r="C15" s="38" t="s">
        <v>3</v>
      </c>
      <c r="D15" s="183"/>
      <c r="E15" s="5"/>
      <c r="F15" s="140"/>
    </row>
    <row r="16" spans="1:11" ht="27" customHeight="1" x14ac:dyDescent="0.25">
      <c r="A16" s="140"/>
      <c r="C16" s="38" t="s">
        <v>4</v>
      </c>
      <c r="D16" s="181"/>
      <c r="E16" s="5"/>
      <c r="F16" s="140"/>
    </row>
    <row r="17" spans="1:6" ht="27" customHeight="1" thickBot="1" x14ac:dyDescent="0.3">
      <c r="A17" s="140"/>
      <c r="C17" s="55" t="s">
        <v>5</v>
      </c>
      <c r="D17" s="184"/>
      <c r="E17" s="5"/>
      <c r="F17" s="140"/>
    </row>
    <row r="18" spans="1:6" ht="27" hidden="1" customHeight="1" thickBot="1" x14ac:dyDescent="0.3">
      <c r="A18" s="140"/>
      <c r="C18" s="56" t="s">
        <v>139</v>
      </c>
      <c r="D18" s="137">
        <f>IF(D17="€",'Index Tab'!E2,'Index Tab'!E3)</f>
        <v>277</v>
      </c>
      <c r="E18" s="5"/>
      <c r="F18" s="140"/>
    </row>
    <row r="19" spans="1:6" ht="10.199999999999999" customHeight="1" thickBot="1" x14ac:dyDescent="0.3">
      <c r="A19" s="140"/>
      <c r="C19" s="108"/>
      <c r="D19" s="112"/>
      <c r="E19" s="3"/>
      <c r="F19" s="140"/>
    </row>
    <row r="20" spans="1:6" ht="178.2" customHeight="1" thickBot="1" x14ac:dyDescent="0.3">
      <c r="A20" s="140"/>
      <c r="C20" s="141" t="s">
        <v>134</v>
      </c>
      <c r="D20" s="142"/>
      <c r="E20" s="6"/>
      <c r="F20" s="140"/>
    </row>
    <row r="21" spans="1:6" ht="10.199999999999999" customHeight="1" thickBot="1" x14ac:dyDescent="0.3">
      <c r="A21" s="140"/>
      <c r="C21" s="108"/>
      <c r="D21" s="113"/>
      <c r="E21" s="7"/>
      <c r="F21" s="140"/>
    </row>
    <row r="22" spans="1:6" s="15" customFormat="1" ht="30.9" customHeight="1" thickBot="1" x14ac:dyDescent="0.3">
      <c r="A22" s="140"/>
      <c r="C22" s="143" t="s">
        <v>6</v>
      </c>
      <c r="D22" s="144"/>
      <c r="E22" s="4"/>
      <c r="F22" s="140"/>
    </row>
    <row r="23" spans="1:6" ht="118.35" customHeight="1" thickBot="1" x14ac:dyDescent="0.3">
      <c r="A23" s="140"/>
      <c r="C23" s="141" t="s">
        <v>133</v>
      </c>
      <c r="D23" s="142"/>
      <c r="E23" s="6"/>
      <c r="F23" s="140"/>
    </row>
    <row r="24" spans="1:6" ht="10.199999999999999" customHeight="1" thickBot="1" x14ac:dyDescent="0.3">
      <c r="A24" s="140"/>
      <c r="C24" s="108"/>
      <c r="D24" s="114"/>
      <c r="E24" s="8"/>
      <c r="F24" s="140"/>
    </row>
    <row r="25" spans="1:6" ht="30.9" customHeight="1" thickBot="1" x14ac:dyDescent="0.3">
      <c r="A25" s="140"/>
      <c r="C25" s="148" t="s">
        <v>142</v>
      </c>
      <c r="D25" s="149"/>
      <c r="E25" s="8"/>
      <c r="F25" s="140"/>
    </row>
    <row r="26" spans="1:6" ht="192" customHeight="1" thickBot="1" x14ac:dyDescent="0.3">
      <c r="A26" s="140"/>
      <c r="C26" s="150" t="s">
        <v>191</v>
      </c>
      <c r="D26" s="151"/>
      <c r="E26" s="8"/>
      <c r="F26" s="140"/>
    </row>
    <row r="27" spans="1:6" ht="10.199999999999999" customHeight="1" thickBot="1" x14ac:dyDescent="0.3">
      <c r="A27" s="140"/>
      <c r="C27" s="115"/>
      <c r="D27" s="116"/>
      <c r="E27" s="8"/>
      <c r="F27" s="140"/>
    </row>
    <row r="28" spans="1:6" ht="30.9" customHeight="1" thickBot="1" x14ac:dyDescent="0.35">
      <c r="A28" s="140"/>
      <c r="C28" s="143" t="s">
        <v>60</v>
      </c>
      <c r="D28" s="144"/>
      <c r="E28" s="16"/>
      <c r="F28" s="140"/>
    </row>
    <row r="29" spans="1:6" ht="264" customHeight="1" thickBot="1" x14ac:dyDescent="0.3">
      <c r="A29" s="140"/>
      <c r="C29" s="141" t="s">
        <v>135</v>
      </c>
      <c r="D29" s="142"/>
      <c r="E29" s="6"/>
      <c r="F29" s="140"/>
    </row>
    <row r="30" spans="1:6" ht="10.199999999999999" customHeight="1" thickBot="1" x14ac:dyDescent="0.3">
      <c r="A30" s="140"/>
      <c r="C30" s="145"/>
      <c r="D30" s="145"/>
      <c r="E30" s="9"/>
      <c r="F30" s="140"/>
    </row>
    <row r="31" spans="1:6" s="15" customFormat="1" ht="30.9" customHeight="1" thickBot="1" x14ac:dyDescent="0.3">
      <c r="A31" s="140"/>
      <c r="C31" s="143" t="s">
        <v>7</v>
      </c>
      <c r="D31" s="144"/>
      <c r="E31" s="4"/>
      <c r="F31" s="140"/>
    </row>
    <row r="32" spans="1:6" ht="213.75" customHeight="1" thickBot="1" x14ac:dyDescent="0.3">
      <c r="A32" s="140"/>
      <c r="C32" s="141" t="s">
        <v>136</v>
      </c>
      <c r="D32" s="142"/>
      <c r="E32" s="6"/>
      <c r="F32" s="140"/>
    </row>
    <row r="33" spans="1:6" ht="16.350000000000001" customHeight="1" x14ac:dyDescent="0.25">
      <c r="A33" s="140"/>
      <c r="C33" s="6"/>
      <c r="D33" s="6"/>
      <c r="E33" s="6"/>
      <c r="F33" s="140"/>
    </row>
    <row r="34" spans="1:6" ht="14.4" customHeight="1" x14ac:dyDescent="0.25">
      <c r="A34" s="140"/>
      <c r="B34" s="140"/>
      <c r="C34" s="140"/>
      <c r="D34" s="140"/>
      <c r="E34" s="140"/>
      <c r="F34" s="140"/>
    </row>
  </sheetData>
  <sheetProtection algorithmName="SHA-512" hashValue="AL6sXGGEuqEmmi4zLqEl9PHEqv+kPKmDupt0tKCeG21VyShV3f9ueximumx2VSR3uFIlJBs9UfUC9h35K6hFsQ==" saltValue="iaL5GkupX5a8aSC3fjLyfw==" spinCount="100000" sheet="1" selectLockedCells="1"/>
  <mergeCells count="18">
    <mergeCell ref="C26:D26"/>
    <mergeCell ref="C6:D6"/>
    <mergeCell ref="C9:D9"/>
    <mergeCell ref="B34:F34"/>
    <mergeCell ref="F1:F33"/>
    <mergeCell ref="B1:E1"/>
    <mergeCell ref="A1:A34"/>
    <mergeCell ref="C29:D29"/>
    <mergeCell ref="C28:D28"/>
    <mergeCell ref="C31:D31"/>
    <mergeCell ref="C32:D32"/>
    <mergeCell ref="C30:D30"/>
    <mergeCell ref="C8:D8"/>
    <mergeCell ref="C22:D22"/>
    <mergeCell ref="C23:D23"/>
    <mergeCell ref="C5:D5"/>
    <mergeCell ref="C20:D20"/>
    <mergeCell ref="C25:D25"/>
  </mergeCells>
  <conditionalFormatting sqref="D3">
    <cfRule type="cellIs" dxfId="16" priority="2" operator="equal">
      <formula>TRUE</formula>
    </cfRule>
  </conditionalFormatting>
  <conditionalFormatting sqref="D3:D4">
    <cfRule type="cellIs" dxfId="18" priority="1" operator="equal">
      <formula>FALSE</formula>
    </cfRule>
  </conditionalFormatting>
  <conditionalFormatting sqref="D4">
    <cfRule type="cellIs" dxfId="17" priority="4" operator="equal">
      <formula>TRUE</formula>
    </cfRule>
  </conditionalFormatting>
  <pageMargins left="0.75" right="0.75" top="1" bottom="1" header="0.5" footer="0.5"/>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elect from drop down" error="Select from drop down" xr:uid="{8F02FC73-4E66-4478-8466-125CAE93A979}">
          <x14:formula1>
            <xm:f>'Index Tab'!$D$2:$D$3</xm:f>
          </x14:formula1>
          <xm:sqref>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7798F-9AA3-4EEE-B190-92A799A61E92}">
  <dimension ref="A1:XFC33"/>
  <sheetViews>
    <sheetView showGridLines="0" zoomScale="85" zoomScaleNormal="85" workbookViewId="0">
      <selection activeCell="D11" sqref="D11"/>
    </sheetView>
  </sheetViews>
  <sheetFormatPr defaultColWidth="0" defaultRowHeight="0" customHeight="1" zeroHeight="1" x14ac:dyDescent="0.25"/>
  <cols>
    <col min="1" max="1" width="3" customWidth="1"/>
    <col min="2" max="2" width="4.109375" customWidth="1"/>
    <col min="3" max="3" width="91.44140625" customWidth="1"/>
    <col min="4" max="4" width="38.5546875" customWidth="1"/>
    <col min="5" max="5" width="18" customWidth="1"/>
    <col min="6" max="6" width="51.44140625" customWidth="1"/>
    <col min="7" max="7" width="4" customWidth="1"/>
    <col min="8" max="8" width="2.88671875" customWidth="1"/>
    <col min="9" max="13" width="8.88671875" hidden="1"/>
    <col min="14" max="16383" width="8.5546875" hidden="1"/>
    <col min="16384" max="16384" width="38.44140625" hidden="1"/>
  </cols>
  <sheetData>
    <row r="1" spans="1:8" ht="14.4" customHeight="1" x14ac:dyDescent="0.25">
      <c r="A1" s="140"/>
      <c r="B1" s="140"/>
      <c r="C1" s="140"/>
      <c r="D1" s="140"/>
      <c r="E1" s="140"/>
      <c r="F1" s="140"/>
      <c r="G1" s="140"/>
      <c r="H1" s="140"/>
    </row>
    <row r="2" spans="1:8" ht="14.4" customHeight="1" thickBot="1" x14ac:dyDescent="0.3">
      <c r="A2" s="140"/>
      <c r="H2" s="140"/>
    </row>
    <row r="3" spans="1:8" ht="37.5" customHeight="1" thickBot="1" x14ac:dyDescent="0.3">
      <c r="A3" s="140"/>
      <c r="C3" s="100" t="s">
        <v>140</v>
      </c>
      <c r="D3" s="59" t="b">
        <f>COUNTA(D10:D31)=ROWS(D10:D31)</f>
        <v>0</v>
      </c>
      <c r="E3" s="139"/>
      <c r="F3" s="138"/>
      <c r="H3" s="140"/>
    </row>
    <row r="4" spans="1:8" ht="37.200000000000003" customHeight="1" x14ac:dyDescent="0.25">
      <c r="A4" s="140"/>
      <c r="C4" s="146" t="s">
        <v>171</v>
      </c>
      <c r="D4" s="156"/>
      <c r="E4" s="156"/>
      <c r="F4" s="147"/>
      <c r="G4" s="10"/>
      <c r="H4" s="140"/>
    </row>
    <row r="5" spans="1:8" ht="18" customHeight="1" thickBot="1" x14ac:dyDescent="0.3">
      <c r="A5" s="140"/>
      <c r="C5" s="152" t="str">
        <f>'Index Tab'!G2</f>
        <v>01 October 2030</v>
      </c>
      <c r="D5" s="157"/>
      <c r="E5" s="157"/>
      <c r="F5" s="153"/>
      <c r="G5" s="10"/>
      <c r="H5" s="140"/>
    </row>
    <row r="6" spans="1:8" ht="10.199999999999999" customHeight="1" thickBot="1" x14ac:dyDescent="0.3">
      <c r="A6" s="140"/>
      <c r="C6" s="155"/>
      <c r="D6" s="155"/>
      <c r="E6" s="155"/>
      <c r="F6" s="155"/>
      <c r="G6" s="11"/>
      <c r="H6" s="140"/>
    </row>
    <row r="7" spans="1:8" ht="58.2" customHeight="1" thickBot="1" x14ac:dyDescent="0.3">
      <c r="A7" s="140"/>
      <c r="C7" s="143" t="s">
        <v>75</v>
      </c>
      <c r="D7" s="170"/>
      <c r="E7" s="170"/>
      <c r="F7" s="144"/>
      <c r="G7" s="17"/>
      <c r="H7" s="140"/>
    </row>
    <row r="8" spans="1:8" ht="10.199999999999999" customHeight="1" thickBot="1" x14ac:dyDescent="0.3">
      <c r="A8" s="140"/>
      <c r="C8" s="154"/>
      <c r="D8" s="154"/>
      <c r="E8" s="154"/>
      <c r="F8" s="154"/>
      <c r="G8" s="17"/>
      <c r="H8" s="140"/>
    </row>
    <row r="9" spans="1:8" ht="60" customHeight="1" thickBot="1" x14ac:dyDescent="0.3">
      <c r="A9" s="140"/>
      <c r="C9" s="69" t="s">
        <v>8</v>
      </c>
      <c r="D9" s="70" t="s">
        <v>9</v>
      </c>
      <c r="E9" s="71" t="s">
        <v>10</v>
      </c>
      <c r="F9" s="71" t="s">
        <v>11</v>
      </c>
      <c r="G9" s="17"/>
      <c r="H9" s="140"/>
    </row>
    <row r="10" spans="1:8" ht="37.200000000000003" customHeight="1" x14ac:dyDescent="0.25">
      <c r="A10" s="140"/>
      <c r="C10" s="72" t="s">
        <v>12</v>
      </c>
      <c r="D10" s="214"/>
      <c r="E10" s="73" t="s">
        <v>13</v>
      </c>
      <c r="F10" s="74" t="s">
        <v>62</v>
      </c>
      <c r="G10" s="18"/>
      <c r="H10" s="140"/>
    </row>
    <row r="11" spans="1:8" ht="97.2" customHeight="1" x14ac:dyDescent="0.25">
      <c r="A11" s="140"/>
      <c r="C11" s="75" t="s">
        <v>61</v>
      </c>
      <c r="D11" s="215"/>
      <c r="E11" s="50" t="s">
        <v>62</v>
      </c>
      <c r="F11" s="76" t="s">
        <v>62</v>
      </c>
      <c r="G11" s="18"/>
      <c r="H11" s="140"/>
    </row>
    <row r="12" spans="1:8" ht="60.6" customHeight="1" x14ac:dyDescent="0.25">
      <c r="A12" s="140"/>
      <c r="C12" s="75" t="s">
        <v>172</v>
      </c>
      <c r="D12" s="215"/>
      <c r="E12" s="77" t="s">
        <v>14</v>
      </c>
      <c r="F12" s="76" t="s">
        <v>62</v>
      </c>
      <c r="G12" s="18"/>
      <c r="H12" s="140"/>
    </row>
    <row r="13" spans="1:8" ht="43.2" customHeight="1" x14ac:dyDescent="0.25">
      <c r="A13" s="140"/>
      <c r="C13" s="75" t="s">
        <v>122</v>
      </c>
      <c r="D13" s="215"/>
      <c r="E13" s="77" t="s">
        <v>15</v>
      </c>
      <c r="F13" s="76" t="s">
        <v>62</v>
      </c>
      <c r="G13" s="18"/>
      <c r="H13" s="140"/>
    </row>
    <row r="14" spans="1:8" ht="43.2" customHeight="1" x14ac:dyDescent="0.25">
      <c r="A14" s="140"/>
      <c r="C14" s="75" t="s">
        <v>181</v>
      </c>
      <c r="D14" s="215"/>
      <c r="E14" s="77" t="s">
        <v>16</v>
      </c>
      <c r="F14" s="217" t="s">
        <v>189</v>
      </c>
      <c r="G14" s="18"/>
      <c r="H14" s="140"/>
    </row>
    <row r="15" spans="1:8" ht="43.2" customHeight="1" x14ac:dyDescent="0.25">
      <c r="A15" s="140"/>
      <c r="C15" s="75" t="s">
        <v>180</v>
      </c>
      <c r="D15" s="215"/>
      <c r="E15" s="77" t="s">
        <v>17</v>
      </c>
      <c r="F15" s="76" t="s">
        <v>62</v>
      </c>
      <c r="G15" s="18"/>
      <c r="H15" s="140"/>
    </row>
    <row r="16" spans="1:8" ht="43.2" customHeight="1" x14ac:dyDescent="0.25">
      <c r="A16" s="140"/>
      <c r="C16" s="75" t="s">
        <v>182</v>
      </c>
      <c r="D16" s="215"/>
      <c r="E16" s="50" t="s">
        <v>18</v>
      </c>
      <c r="F16" s="217" t="s">
        <v>115</v>
      </c>
      <c r="G16" s="19"/>
      <c r="H16" s="140"/>
    </row>
    <row r="17" spans="1:13" ht="43.2" customHeight="1" x14ac:dyDescent="0.25">
      <c r="A17" s="140"/>
      <c r="C17" s="75" t="s">
        <v>183</v>
      </c>
      <c r="D17" s="215"/>
      <c r="E17" s="77" t="s">
        <v>20</v>
      </c>
      <c r="F17" s="76" t="s">
        <v>62</v>
      </c>
      <c r="G17" s="18"/>
      <c r="H17" s="140"/>
    </row>
    <row r="18" spans="1:13" ht="43.2" customHeight="1" thickBot="1" x14ac:dyDescent="0.3">
      <c r="A18" s="140"/>
      <c r="C18" s="78" t="s">
        <v>184</v>
      </c>
      <c r="D18" s="216"/>
      <c r="E18" s="79" t="s">
        <v>113</v>
      </c>
      <c r="F18" s="79" t="s">
        <v>114</v>
      </c>
      <c r="G18" s="18"/>
      <c r="H18" s="140"/>
    </row>
    <row r="19" spans="1:13" ht="10.199999999999999" customHeight="1" thickBot="1" x14ac:dyDescent="0.3">
      <c r="A19" s="140"/>
      <c r="C19" s="87">
        <v>1</v>
      </c>
      <c r="D19" s="87">
        <v>1</v>
      </c>
      <c r="E19" s="87"/>
      <c r="F19" s="87"/>
      <c r="G19" s="20"/>
      <c r="H19" s="140"/>
    </row>
    <row r="20" spans="1:13" ht="49.95" customHeight="1" x14ac:dyDescent="0.25">
      <c r="A20" s="140"/>
      <c r="C20" s="91" t="s">
        <v>141</v>
      </c>
      <c r="D20" s="218"/>
      <c r="E20" s="92"/>
      <c r="F20" s="221" t="s">
        <v>143</v>
      </c>
      <c r="G20" s="20"/>
      <c r="H20" s="140"/>
    </row>
    <row r="21" spans="1:13" ht="50.1" customHeight="1" x14ac:dyDescent="0.25">
      <c r="A21" s="140"/>
      <c r="C21" s="89" t="s">
        <v>153</v>
      </c>
      <c r="D21" s="219"/>
      <c r="E21" s="48" t="s">
        <v>62</v>
      </c>
      <c r="F21" s="90" t="s">
        <v>21</v>
      </c>
      <c r="G21" s="21"/>
      <c r="H21" s="140"/>
    </row>
    <row r="22" spans="1:13" ht="50.1" customHeight="1" x14ac:dyDescent="0.25">
      <c r="A22" s="140"/>
      <c r="C22" s="93" t="s">
        <v>154</v>
      </c>
      <c r="D22" s="202"/>
      <c r="E22" s="50" t="s">
        <v>62</v>
      </c>
      <c r="F22" s="81" t="s">
        <v>19</v>
      </c>
      <c r="G22" s="22"/>
      <c r="H22" s="140"/>
    </row>
    <row r="23" spans="1:13" ht="50.1" customHeight="1" thickBot="1" x14ac:dyDescent="0.3">
      <c r="A23" s="140"/>
      <c r="C23" s="82" t="s">
        <v>155</v>
      </c>
      <c r="D23" s="220"/>
      <c r="E23" s="49" t="s">
        <v>22</v>
      </c>
      <c r="F23" s="82" t="s">
        <v>21</v>
      </c>
      <c r="G23" s="22"/>
      <c r="H23" s="140"/>
    </row>
    <row r="24" spans="1:13" ht="10.199999999999999" customHeight="1" thickBot="1" x14ac:dyDescent="0.3">
      <c r="A24" s="140"/>
      <c r="C24" s="87">
        <v>1</v>
      </c>
      <c r="D24" s="87">
        <v>1</v>
      </c>
      <c r="E24" s="87"/>
      <c r="F24" s="87"/>
      <c r="G24" s="20"/>
      <c r="H24" s="140"/>
    </row>
    <row r="25" spans="1:13" ht="50.1" customHeight="1" x14ac:dyDescent="0.25">
      <c r="A25" s="140"/>
      <c r="C25" s="83" t="s">
        <v>156</v>
      </c>
      <c r="D25" s="222"/>
      <c r="E25" s="80" t="s">
        <v>62</v>
      </c>
      <c r="F25" s="84" t="s">
        <v>21</v>
      </c>
      <c r="G25" s="22"/>
      <c r="H25" s="140"/>
    </row>
    <row r="26" spans="1:13" ht="50.1" customHeight="1" x14ac:dyDescent="0.25">
      <c r="A26" s="140"/>
      <c r="C26" s="75" t="s">
        <v>157</v>
      </c>
      <c r="D26" s="202"/>
      <c r="E26" s="50" t="s">
        <v>23</v>
      </c>
      <c r="F26" s="224" t="s">
        <v>152</v>
      </c>
      <c r="G26" s="22"/>
      <c r="H26" s="140"/>
    </row>
    <row r="27" spans="1:13" ht="50.1" customHeight="1" x14ac:dyDescent="0.25">
      <c r="A27" s="140"/>
      <c r="C27" s="75" t="s">
        <v>158</v>
      </c>
      <c r="D27" s="189">
        <f>D26*D25</f>
        <v>0</v>
      </c>
      <c r="E27" s="50" t="s">
        <v>62</v>
      </c>
      <c r="F27" s="85" t="s">
        <v>21</v>
      </c>
      <c r="G27" s="22"/>
      <c r="H27" s="140"/>
    </row>
    <row r="28" spans="1:13" ht="50.1" customHeight="1" thickBot="1" x14ac:dyDescent="0.3">
      <c r="A28" s="140"/>
      <c r="C28" s="94" t="s">
        <v>159</v>
      </c>
      <c r="D28" s="190">
        <f>D27-D23</f>
        <v>0</v>
      </c>
      <c r="E28" s="49" t="s">
        <v>22</v>
      </c>
      <c r="F28" s="86" t="s">
        <v>63</v>
      </c>
      <c r="G28" s="22"/>
      <c r="H28" s="140"/>
    </row>
    <row r="29" spans="1:13" ht="10.199999999999999" customHeight="1" thickBot="1" x14ac:dyDescent="0.3">
      <c r="A29" s="140"/>
      <c r="C29" s="87">
        <v>1</v>
      </c>
      <c r="D29" s="87">
        <v>1</v>
      </c>
      <c r="E29" s="87"/>
      <c r="F29" s="87"/>
      <c r="G29" s="21"/>
      <c r="H29" s="140"/>
    </row>
    <row r="30" spans="1:13" ht="50.1" customHeight="1" x14ac:dyDescent="0.25">
      <c r="A30" s="140"/>
      <c r="C30" s="88" t="s">
        <v>64</v>
      </c>
      <c r="D30" s="223"/>
      <c r="E30" s="80" t="s">
        <v>62</v>
      </c>
      <c r="F30" s="80" t="s">
        <v>62</v>
      </c>
      <c r="G30" s="23"/>
      <c r="H30" s="140"/>
    </row>
    <row r="31" spans="1:13" ht="50.1" customHeight="1" thickBot="1" x14ac:dyDescent="0.3">
      <c r="A31" s="140"/>
      <c r="B31" s="2"/>
      <c r="C31" s="47" t="s">
        <v>24</v>
      </c>
      <c r="D31" s="220"/>
      <c r="E31" s="49" t="s">
        <v>62</v>
      </c>
      <c r="F31" s="49" t="s">
        <v>62</v>
      </c>
      <c r="G31" s="23"/>
      <c r="H31" s="140"/>
      <c r="I31" s="2"/>
      <c r="J31" s="2"/>
      <c r="K31" s="2"/>
      <c r="L31" s="2"/>
      <c r="M31" s="2"/>
    </row>
    <row r="32" spans="1:13" ht="14.4" customHeight="1" x14ac:dyDescent="0.25">
      <c r="A32" s="140"/>
      <c r="H32" s="140"/>
    </row>
    <row r="33" spans="1:8" ht="14.4" customHeight="1" x14ac:dyDescent="0.25">
      <c r="A33" s="140"/>
      <c r="B33" s="140"/>
      <c r="C33" s="140"/>
      <c r="D33" s="140"/>
      <c r="E33" s="140"/>
      <c r="F33" s="140"/>
      <c r="G33" s="140"/>
      <c r="H33" s="140"/>
    </row>
  </sheetData>
  <sheetProtection algorithmName="SHA-512" hashValue="MiqSy0Cv7rPvnOym0jogvzYKqmal4gfV+1/awKuNuyTsSz1TY7ZhWi1g78twDiwRD55DG2TfnxRWr7fP9X+30g==" saltValue="1pjwxbmk0oVjwtM2a1kmyA==" spinCount="100000" sheet="1" selectLockedCells="1"/>
  <mergeCells count="9">
    <mergeCell ref="A33:H33"/>
    <mergeCell ref="H2:H32"/>
    <mergeCell ref="A1:H1"/>
    <mergeCell ref="A2:A32"/>
    <mergeCell ref="C8:F8"/>
    <mergeCell ref="C6:F6"/>
    <mergeCell ref="C7:F7"/>
    <mergeCell ref="C4:F4"/>
    <mergeCell ref="C5:F5"/>
  </mergeCells>
  <conditionalFormatting sqref="D3">
    <cfRule type="cellIs" dxfId="15" priority="1" operator="equal">
      <formula>FALSE</formula>
    </cfRule>
    <cfRule type="cellIs" dxfId="14" priority="2" operator="equal">
      <formula>TRUE</formula>
    </cfRule>
  </conditionalFormatting>
  <hyperlinks>
    <hyperlink ref="F26" r:id="rId1" xr:uid="{9BDF7A5A-B271-43D2-B53B-1A03CB77ABB6}"/>
  </hyperlinks>
  <pageMargins left="0.75" right="0.75" top="1" bottom="1" header="0.5" footer="0.5"/>
  <pageSetup orientation="portrait"/>
  <extLst>
    <ext xmlns:x14="http://schemas.microsoft.com/office/spreadsheetml/2009/9/main" uri="{CCE6A557-97BC-4b89-ADB6-D9C93CAAB3DF}">
      <x14:dataValidations xmlns:xm="http://schemas.microsoft.com/office/excel/2006/main" count="3">
        <x14:dataValidation type="list" allowBlank="1" showInputMessage="1" showErrorMessage="1" errorTitle="Select from drop down" error="Select from drop down" xr:uid="{39CB5FE3-99BD-4B53-96E6-C628C55618E0}">
          <x14:formula1>
            <xm:f>'Index Tab'!$B$2:$B$11</xm:f>
          </x14:formula1>
          <xm:sqref>D14</xm:sqref>
        </x14:dataValidation>
        <x14:dataValidation type="list" allowBlank="1" showInputMessage="1" showErrorMessage="1" errorTitle="Select from drop down" error="Select from drop down" xr:uid="{958AE3AF-8D82-4C19-9449-E70BDE06432F}">
          <x14:formula1>
            <xm:f>'Index Tab'!$A$2:$A$4</xm:f>
          </x14:formula1>
          <xm:sqref>D17</xm:sqref>
        </x14:dataValidation>
        <x14:dataValidation type="list" allowBlank="1" showInputMessage="1" showErrorMessage="1" errorTitle="Select from drop down" error="Select from drop down" xr:uid="{FA7BE2D0-9027-478F-B586-227E01911FFE}">
          <x14:formula1>
            <xm:f>'Index Tab'!$C$2:$C$3</xm:f>
          </x14:formula1>
          <xm:sqref>D20 D15:D16 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5CBA7-E404-402A-BA5C-9D6B80A12D3F}">
  <dimension ref="A1:S135"/>
  <sheetViews>
    <sheetView showGridLines="0" topLeftCell="A25" zoomScale="85" zoomScaleNormal="85" workbookViewId="0">
      <selection activeCell="D10" sqref="D10:E10"/>
    </sheetView>
  </sheetViews>
  <sheetFormatPr defaultColWidth="0" defaultRowHeight="0" customHeight="1" zeroHeight="1" x14ac:dyDescent="0.25"/>
  <cols>
    <col min="1" max="1" width="3" style="40" customWidth="1"/>
    <col min="2" max="2" width="3.109375" style="40" customWidth="1"/>
    <col min="3" max="3" width="67.5546875" style="40" customWidth="1"/>
    <col min="4" max="4" width="41.5546875" style="40" customWidth="1"/>
    <col min="5" max="5" width="55.5546875" style="40" customWidth="1"/>
    <col min="6" max="6" width="3.33203125" style="40" customWidth="1"/>
    <col min="7" max="7" width="2.88671875" style="40" customWidth="1"/>
    <col min="8" max="12" width="4.109375" style="40" hidden="1" customWidth="1"/>
    <col min="13" max="16" width="36.44140625" style="40" hidden="1" customWidth="1"/>
    <col min="17" max="19" width="4.109375" style="40" hidden="1" customWidth="1"/>
    <col min="20" max="16384" width="56.109375" style="40" hidden="1"/>
  </cols>
  <sheetData>
    <row r="1" spans="1:8" customFormat="1" ht="15" customHeight="1" x14ac:dyDescent="0.25">
      <c r="A1" s="140"/>
      <c r="B1" s="140"/>
      <c r="C1" s="140"/>
      <c r="D1" s="140"/>
      <c r="E1" s="140"/>
      <c r="F1" s="140"/>
      <c r="G1" s="140"/>
    </row>
    <row r="2" spans="1:8" customFormat="1" ht="14.4" customHeight="1" thickBot="1" x14ac:dyDescent="0.3">
      <c r="A2" s="140"/>
      <c r="G2" s="140"/>
    </row>
    <row r="3" spans="1:8" customFormat="1" ht="31.2" customHeight="1" thickBot="1" x14ac:dyDescent="0.3">
      <c r="A3" s="140"/>
      <c r="C3" s="100" t="s">
        <v>140</v>
      </c>
      <c r="D3" s="59" t="b">
        <f>COUNTA(D9:D36)=ROWS(D9:D36)</f>
        <v>0</v>
      </c>
      <c r="E3" s="59"/>
      <c r="G3" s="140"/>
    </row>
    <row r="4" spans="1:8" customFormat="1" ht="35.4" customHeight="1" x14ac:dyDescent="0.25">
      <c r="A4" s="140"/>
      <c r="C4" s="167" t="s">
        <v>171</v>
      </c>
      <c r="D4" s="168"/>
      <c r="E4" s="169"/>
      <c r="F4" s="24"/>
      <c r="G4" s="140"/>
      <c r="H4">
        <f>'1. New Capacity Principles'!$D$17</f>
        <v>0</v>
      </c>
    </row>
    <row r="5" spans="1:8" customFormat="1" ht="18" customHeight="1" thickBot="1" x14ac:dyDescent="0.3">
      <c r="A5" s="140"/>
      <c r="C5" s="164" t="str">
        <f>'Index Tab'!G2</f>
        <v>01 October 2030</v>
      </c>
      <c r="D5" s="165"/>
      <c r="E5" s="166"/>
      <c r="F5" s="24"/>
      <c r="G5" s="140"/>
    </row>
    <row r="6" spans="1:8" customFormat="1" ht="10.199999999999999" customHeight="1" thickBot="1" x14ac:dyDescent="0.3">
      <c r="A6" s="140"/>
      <c r="C6" s="105"/>
      <c r="D6" s="32"/>
      <c r="E6" s="32"/>
      <c r="G6" s="140"/>
    </row>
    <row r="7" spans="1:8" customFormat="1" ht="44.4" customHeight="1" thickBot="1" x14ac:dyDescent="0.3">
      <c r="A7" s="140"/>
      <c r="C7" s="191" t="s">
        <v>27</v>
      </c>
      <c r="D7" s="192"/>
      <c r="E7" s="193"/>
      <c r="G7" s="140"/>
    </row>
    <row r="8" spans="1:8" customFormat="1" ht="33" customHeight="1" thickBot="1" x14ac:dyDescent="0.3">
      <c r="A8" s="140"/>
      <c r="C8" s="143" t="s">
        <v>25</v>
      </c>
      <c r="D8" s="170"/>
      <c r="E8" s="144"/>
      <c r="F8" s="25"/>
      <c r="G8" s="140"/>
    </row>
    <row r="9" spans="1:8" customFormat="1" ht="67.650000000000006" customHeight="1" thickBot="1" x14ac:dyDescent="0.3">
      <c r="A9" s="140"/>
      <c r="C9" s="36" t="s">
        <v>26</v>
      </c>
      <c r="D9" s="198"/>
      <c r="E9" s="199"/>
      <c r="F9" s="26"/>
      <c r="G9" s="140"/>
    </row>
    <row r="10" spans="1:8" customFormat="1" ht="93" customHeight="1" thickBot="1" x14ac:dyDescent="0.3">
      <c r="A10" s="140"/>
      <c r="C10" s="54" t="s">
        <v>164</v>
      </c>
      <c r="D10" s="198"/>
      <c r="E10" s="199"/>
      <c r="F10" s="26"/>
      <c r="G10" s="140"/>
    </row>
    <row r="11" spans="1:8" customFormat="1" ht="55.65" customHeight="1" thickBot="1" x14ac:dyDescent="0.3">
      <c r="A11" s="140"/>
      <c r="C11" s="37" t="s">
        <v>65</v>
      </c>
      <c r="D11" s="198"/>
      <c r="E11" s="199"/>
      <c r="F11" s="26"/>
      <c r="G11" s="140"/>
    </row>
    <row r="12" spans="1:8" customFormat="1" ht="51.6" customHeight="1" thickBot="1" x14ac:dyDescent="0.3">
      <c r="A12" s="140"/>
      <c r="C12" s="37" t="s">
        <v>66</v>
      </c>
      <c r="D12" s="200"/>
      <c r="E12" s="201"/>
      <c r="F12" s="26"/>
      <c r="G12" s="140"/>
    </row>
    <row r="13" spans="1:8" customFormat="1" ht="10.199999999999999" customHeight="1" thickBot="1" x14ac:dyDescent="0.3">
      <c r="A13" s="140"/>
      <c r="C13" s="61">
        <v>1</v>
      </c>
      <c r="D13" s="61">
        <v>1</v>
      </c>
      <c r="E13" s="61"/>
      <c r="G13" s="140"/>
    </row>
    <row r="14" spans="1:8" customFormat="1" ht="33" customHeight="1" thickBot="1" x14ac:dyDescent="0.3">
      <c r="A14" s="140"/>
      <c r="C14" s="65"/>
      <c r="D14" s="68" t="s">
        <v>146</v>
      </c>
      <c r="E14" s="66"/>
      <c r="F14" s="27"/>
      <c r="G14" s="140"/>
    </row>
    <row r="15" spans="1:8" customFormat="1" ht="21" customHeight="1" thickBot="1" x14ac:dyDescent="0.3">
      <c r="A15" s="140"/>
      <c r="C15" s="194" t="s">
        <v>28</v>
      </c>
      <c r="D15" s="194" t="s">
        <v>29</v>
      </c>
      <c r="E15" s="194" t="s">
        <v>11</v>
      </c>
      <c r="F15" s="28"/>
      <c r="G15" s="140"/>
    </row>
    <row r="16" spans="1:8" customFormat="1" ht="21" customHeight="1" x14ac:dyDescent="0.25">
      <c r="A16" s="140"/>
      <c r="C16" s="62" t="s">
        <v>144</v>
      </c>
      <c r="D16" s="202"/>
      <c r="E16" s="161" t="s">
        <v>30</v>
      </c>
      <c r="F16" s="29"/>
      <c r="G16" s="140"/>
    </row>
    <row r="17" spans="1:7" customFormat="1" ht="21" customHeight="1" x14ac:dyDescent="0.25">
      <c r="A17" s="140"/>
      <c r="C17" s="63">
        <v>47026</v>
      </c>
      <c r="D17" s="202"/>
      <c r="E17" s="162"/>
      <c r="F17" s="29"/>
      <c r="G17" s="140"/>
    </row>
    <row r="18" spans="1:7" customFormat="1" ht="21" customHeight="1" x14ac:dyDescent="0.25">
      <c r="A18" s="140"/>
      <c r="C18" s="63">
        <v>47391</v>
      </c>
      <c r="D18" s="202"/>
      <c r="E18" s="162"/>
      <c r="F18" s="29"/>
      <c r="G18" s="140"/>
    </row>
    <row r="19" spans="1:7" customFormat="1" ht="21" customHeight="1" x14ac:dyDescent="0.25">
      <c r="A19" s="140"/>
      <c r="C19" s="63">
        <v>47756</v>
      </c>
      <c r="D19" s="202"/>
      <c r="E19" s="162"/>
      <c r="F19" s="29"/>
      <c r="G19" s="140"/>
    </row>
    <row r="20" spans="1:7" customFormat="1" ht="21" customHeight="1" x14ac:dyDescent="0.25">
      <c r="A20" s="140"/>
      <c r="C20" s="63">
        <v>48121</v>
      </c>
      <c r="D20" s="202"/>
      <c r="E20" s="162"/>
      <c r="F20" s="29"/>
      <c r="G20" s="140"/>
    </row>
    <row r="21" spans="1:7" customFormat="1" ht="21" customHeight="1" thickBot="1" x14ac:dyDescent="0.3">
      <c r="A21" s="140"/>
      <c r="C21" s="64" t="s">
        <v>145</v>
      </c>
      <c r="D21" s="202"/>
      <c r="E21" s="162"/>
      <c r="F21" s="29"/>
      <c r="G21" s="140"/>
    </row>
    <row r="22" spans="1:7" customFormat="1" ht="21" customHeight="1" thickTop="1" thickBot="1" x14ac:dyDescent="0.3">
      <c r="A22" s="140"/>
      <c r="C22" s="67" t="s">
        <v>31</v>
      </c>
      <c r="D22" s="206">
        <f>SUM(D16:D21)</f>
        <v>0</v>
      </c>
      <c r="E22" s="163"/>
      <c r="F22" s="29"/>
      <c r="G22" s="140"/>
    </row>
    <row r="23" spans="1:7" customFormat="1" ht="10.199999999999999" customHeight="1" thickBot="1" x14ac:dyDescent="0.3">
      <c r="A23" s="140"/>
      <c r="C23" s="106"/>
      <c r="D23" s="60">
        <v>1</v>
      </c>
      <c r="E23" s="33"/>
      <c r="G23" s="140"/>
    </row>
    <row r="24" spans="1:7" customFormat="1" ht="21" customHeight="1" thickBot="1" x14ac:dyDescent="0.3">
      <c r="A24" s="140"/>
      <c r="C24" s="195" t="s">
        <v>32</v>
      </c>
      <c r="D24" s="196" t="s">
        <v>67</v>
      </c>
      <c r="E24" s="197" t="s">
        <v>11</v>
      </c>
      <c r="F24" s="28"/>
      <c r="G24" s="140"/>
    </row>
    <row r="25" spans="1:7" customFormat="1" ht="20.399999999999999" customHeight="1" x14ac:dyDescent="0.25">
      <c r="A25" s="140"/>
      <c r="C25" s="95" t="s">
        <v>33</v>
      </c>
      <c r="D25" s="203"/>
      <c r="E25" s="158" t="s">
        <v>165</v>
      </c>
      <c r="F25" s="30"/>
      <c r="G25" s="140"/>
    </row>
    <row r="26" spans="1:7" customFormat="1" ht="20.399999999999999" customHeight="1" x14ac:dyDescent="0.25">
      <c r="A26" s="140"/>
      <c r="C26" s="96" t="s">
        <v>34</v>
      </c>
      <c r="D26" s="204"/>
      <c r="E26" s="159"/>
      <c r="F26" s="30"/>
      <c r="G26" s="140"/>
    </row>
    <row r="27" spans="1:7" customFormat="1" ht="20.399999999999999" customHeight="1" x14ac:dyDescent="0.25">
      <c r="A27" s="140"/>
      <c r="C27" s="96" t="s">
        <v>35</v>
      </c>
      <c r="D27" s="204"/>
      <c r="E27" s="159"/>
      <c r="F27" s="30"/>
      <c r="G27" s="140"/>
    </row>
    <row r="28" spans="1:7" customFormat="1" ht="20.399999999999999" customHeight="1" x14ac:dyDescent="0.25">
      <c r="A28" s="140"/>
      <c r="C28" s="96" t="s">
        <v>36</v>
      </c>
      <c r="D28" s="204"/>
      <c r="E28" s="159"/>
      <c r="F28" s="30"/>
      <c r="G28" s="140"/>
    </row>
    <row r="29" spans="1:7" customFormat="1" ht="20.399999999999999" customHeight="1" x14ac:dyDescent="0.25">
      <c r="A29" s="140"/>
      <c r="C29" s="96" t="s">
        <v>37</v>
      </c>
      <c r="D29" s="204"/>
      <c r="E29" s="159"/>
      <c r="F29" s="30"/>
      <c r="G29" s="140"/>
    </row>
    <row r="30" spans="1:7" customFormat="1" ht="20.399999999999999" customHeight="1" x14ac:dyDescent="0.25">
      <c r="A30" s="140"/>
      <c r="C30" s="96" t="s">
        <v>38</v>
      </c>
      <c r="D30" s="204"/>
      <c r="E30" s="159"/>
      <c r="F30" s="30"/>
      <c r="G30" s="140"/>
    </row>
    <row r="31" spans="1:7" customFormat="1" ht="20.399999999999999" customHeight="1" x14ac:dyDescent="0.25">
      <c r="A31" s="140"/>
      <c r="C31" s="96" t="s">
        <v>39</v>
      </c>
      <c r="D31" s="204"/>
      <c r="E31" s="159"/>
      <c r="F31" s="30"/>
      <c r="G31" s="140"/>
    </row>
    <row r="32" spans="1:7" customFormat="1" ht="20.399999999999999" customHeight="1" x14ac:dyDescent="0.25">
      <c r="A32" s="140"/>
      <c r="C32" s="96" t="s">
        <v>40</v>
      </c>
      <c r="D32" s="204"/>
      <c r="E32" s="159"/>
      <c r="F32" s="30"/>
      <c r="G32" s="140"/>
    </row>
    <row r="33" spans="1:7" customFormat="1" ht="20.399999999999999" customHeight="1" x14ac:dyDescent="0.25">
      <c r="A33" s="140"/>
      <c r="C33" s="96" t="s">
        <v>41</v>
      </c>
      <c r="D33" s="204"/>
      <c r="E33" s="159"/>
      <c r="F33" s="30"/>
      <c r="G33" s="140"/>
    </row>
    <row r="34" spans="1:7" customFormat="1" ht="20.399999999999999" customHeight="1" x14ac:dyDescent="0.25">
      <c r="A34" s="140"/>
      <c r="C34" s="96" t="s">
        <v>42</v>
      </c>
      <c r="D34" s="204"/>
      <c r="E34" s="159"/>
      <c r="F34" s="30"/>
      <c r="G34" s="140"/>
    </row>
    <row r="35" spans="1:7" customFormat="1" ht="20.399999999999999" customHeight="1" x14ac:dyDescent="0.25">
      <c r="A35" s="140"/>
      <c r="C35" s="96" t="s">
        <v>43</v>
      </c>
      <c r="D35" s="204"/>
      <c r="E35" s="159"/>
      <c r="F35" s="30"/>
      <c r="G35" s="140"/>
    </row>
    <row r="36" spans="1:7" customFormat="1" ht="20.399999999999999" customHeight="1" thickBot="1" x14ac:dyDescent="0.3">
      <c r="A36" s="140"/>
      <c r="C36" s="97" t="s">
        <v>44</v>
      </c>
      <c r="D36" s="205"/>
      <c r="E36" s="159"/>
      <c r="F36" s="30"/>
      <c r="G36" s="140"/>
    </row>
    <row r="37" spans="1:7" customFormat="1" ht="20.399999999999999" customHeight="1" thickTop="1" thickBot="1" x14ac:dyDescent="0.3">
      <c r="A37" s="140"/>
      <c r="C37" s="98" t="s">
        <v>31</v>
      </c>
      <c r="D37" s="207">
        <f>SUM(D25:D36)</f>
        <v>0</v>
      </c>
      <c r="E37" s="160"/>
      <c r="F37" s="30"/>
      <c r="G37" s="140"/>
    </row>
    <row r="38" spans="1:7" customFormat="1" ht="10.199999999999999" customHeight="1" thickBot="1" x14ac:dyDescent="0.3">
      <c r="A38" s="140"/>
      <c r="C38" s="107"/>
      <c r="D38" s="1"/>
      <c r="E38" s="11"/>
      <c r="G38" s="140"/>
    </row>
    <row r="39" spans="1:7" customFormat="1" ht="88.8" customHeight="1" thickBot="1" x14ac:dyDescent="0.3">
      <c r="A39" s="140"/>
      <c r="C39" s="99" t="s">
        <v>68</v>
      </c>
      <c r="D39" s="208" t="e">
        <f>(D37/'2. New Capacity Unit Detail'!D28)/1000</f>
        <v>#DIV/0!</v>
      </c>
      <c r="E39" s="53" t="s">
        <v>190</v>
      </c>
      <c r="F39" s="31"/>
      <c r="G39" s="140"/>
    </row>
    <row r="40" spans="1:7" customFormat="1" ht="33.75" hidden="1" customHeight="1" thickBot="1" x14ac:dyDescent="0.3">
      <c r="A40" s="140"/>
      <c r="C40" s="99" t="s">
        <v>185</v>
      </c>
      <c r="D40" s="135" t="e">
        <f>IF(D39&gt;'1. New Capacity Principles'!D18,TRUE,FALSE)</f>
        <v>#DIV/0!</v>
      </c>
      <c r="E40" s="53" t="s">
        <v>186</v>
      </c>
      <c r="F40" s="31"/>
      <c r="G40" s="140"/>
    </row>
    <row r="41" spans="1:7" customFormat="1" ht="15.6" customHeight="1" x14ac:dyDescent="0.25">
      <c r="A41" s="140"/>
      <c r="C41" s="34"/>
      <c r="D41" s="35"/>
      <c r="E41" s="31"/>
      <c r="F41" s="31"/>
      <c r="G41" s="140"/>
    </row>
    <row r="42" spans="1:7" customFormat="1" ht="15.6" customHeight="1" x14ac:dyDescent="0.25">
      <c r="A42" s="40"/>
      <c r="B42" s="40"/>
      <c r="C42" s="40"/>
      <c r="D42" s="40"/>
      <c r="E42" s="40"/>
      <c r="F42" s="40"/>
      <c r="G42" s="40"/>
    </row>
    <row r="43" spans="1:7" ht="13.65" hidden="1" customHeight="1" x14ac:dyDescent="0.25"/>
    <row r="44" spans="1:7" ht="13.65" hidden="1" customHeight="1" x14ac:dyDescent="0.25"/>
    <row r="45" spans="1:7" ht="13.65" hidden="1" customHeight="1" x14ac:dyDescent="0.25"/>
    <row r="46" spans="1:7" ht="13.65" hidden="1" customHeight="1" x14ac:dyDescent="0.25"/>
    <row r="47" spans="1:7" ht="13.65" hidden="1" customHeight="1" x14ac:dyDescent="0.25"/>
    <row r="48" spans="1:7" ht="13.65" hidden="1" customHeight="1" x14ac:dyDescent="0.25"/>
    <row r="49" s="40" customFormat="1" ht="13.65" hidden="1" customHeight="1" x14ac:dyDescent="0.25"/>
    <row r="50" s="40" customFormat="1" ht="13.65" hidden="1" customHeight="1" x14ac:dyDescent="0.25"/>
    <row r="51" s="40" customFormat="1" ht="13.65" hidden="1" customHeight="1" x14ac:dyDescent="0.25"/>
    <row r="52" s="40" customFormat="1" ht="13.65" hidden="1" customHeight="1" x14ac:dyDescent="0.25"/>
    <row r="53" s="40" customFormat="1" ht="13.65" hidden="1" customHeight="1" x14ac:dyDescent="0.25"/>
    <row r="54" s="40" customFormat="1" ht="13.65" hidden="1" customHeight="1" x14ac:dyDescent="0.25"/>
    <row r="55" s="40" customFormat="1" ht="13.65" hidden="1" customHeight="1" x14ac:dyDescent="0.25"/>
    <row r="56" s="40" customFormat="1" ht="13.65" hidden="1" customHeight="1" x14ac:dyDescent="0.25"/>
    <row r="57" s="40" customFormat="1" ht="13.65" hidden="1" customHeight="1" x14ac:dyDescent="0.25"/>
    <row r="58" s="40" customFormat="1" ht="13.65" hidden="1" customHeight="1" x14ac:dyDescent="0.25"/>
    <row r="59" s="40" customFormat="1" ht="13.65" hidden="1" customHeight="1" x14ac:dyDescent="0.25"/>
    <row r="60" s="40" customFormat="1" ht="13.65" hidden="1" customHeight="1" x14ac:dyDescent="0.25"/>
    <row r="61" s="40" customFormat="1" ht="13.65" hidden="1" customHeight="1" x14ac:dyDescent="0.25"/>
    <row r="62" s="40" customFormat="1" ht="13.65" hidden="1" customHeight="1" x14ac:dyDescent="0.25"/>
    <row r="63" s="40" customFormat="1" ht="13.65" hidden="1" customHeight="1" x14ac:dyDescent="0.25"/>
    <row r="64" s="40" customFormat="1" ht="13.65" hidden="1" customHeight="1" x14ac:dyDescent="0.25"/>
    <row r="65" s="40" customFormat="1" ht="13.65" hidden="1" customHeight="1" x14ac:dyDescent="0.25"/>
    <row r="66" s="40" customFormat="1" ht="13.65" hidden="1" customHeight="1" x14ac:dyDescent="0.25"/>
    <row r="67" s="40" customFormat="1" ht="13.65" hidden="1" customHeight="1" x14ac:dyDescent="0.25"/>
    <row r="68" s="40" customFormat="1" ht="13.65" hidden="1" customHeight="1" x14ac:dyDescent="0.25"/>
    <row r="69" s="40" customFormat="1" ht="13.65" hidden="1" customHeight="1" x14ac:dyDescent="0.25"/>
    <row r="70" s="40" customFormat="1" ht="13.65" hidden="1" customHeight="1" x14ac:dyDescent="0.25"/>
    <row r="71" s="40" customFormat="1" ht="13.65" hidden="1" customHeight="1" x14ac:dyDescent="0.25"/>
    <row r="72" s="40" customFormat="1" ht="13.65" hidden="1" customHeight="1" x14ac:dyDescent="0.25"/>
    <row r="73" s="40" customFormat="1" ht="13.65" hidden="1" customHeight="1" x14ac:dyDescent="0.25"/>
    <row r="74" s="40" customFormat="1" ht="13.65" hidden="1" customHeight="1" x14ac:dyDescent="0.25"/>
    <row r="75" s="40" customFormat="1" ht="13.65" hidden="1" customHeight="1" x14ac:dyDescent="0.25"/>
    <row r="76" s="40" customFormat="1" ht="13.65" hidden="1" customHeight="1" x14ac:dyDescent="0.25"/>
    <row r="77" s="40" customFormat="1" ht="13.65" hidden="1" customHeight="1" x14ac:dyDescent="0.25"/>
    <row r="78" s="40" customFormat="1" ht="13.65" hidden="1" customHeight="1" x14ac:dyDescent="0.25"/>
    <row r="79" s="40" customFormat="1" ht="13.65" hidden="1" customHeight="1" x14ac:dyDescent="0.25"/>
    <row r="80" s="40" customFormat="1" ht="13.65" hidden="1" customHeight="1" x14ac:dyDescent="0.25"/>
    <row r="81" s="40" customFormat="1" ht="13.65" hidden="1" customHeight="1" x14ac:dyDescent="0.25"/>
    <row r="82" s="40" customFormat="1" ht="13.65" hidden="1" customHeight="1" x14ac:dyDescent="0.25"/>
    <row r="83" s="40" customFormat="1" ht="13.65" hidden="1" customHeight="1" x14ac:dyDescent="0.25"/>
    <row r="84" s="40" customFormat="1" ht="13.65" hidden="1" customHeight="1" x14ac:dyDescent="0.25"/>
    <row r="85" s="40" customFormat="1" ht="13.65" hidden="1" customHeight="1" x14ac:dyDescent="0.25"/>
    <row r="86" s="40" customFormat="1" ht="13.65" hidden="1" customHeight="1" x14ac:dyDescent="0.25"/>
    <row r="87" s="40" customFormat="1" ht="13.65" hidden="1" customHeight="1" x14ac:dyDescent="0.25"/>
    <row r="88" s="40" customFormat="1" ht="13.65" hidden="1" customHeight="1" x14ac:dyDescent="0.25"/>
    <row r="89" s="40" customFormat="1" ht="13.65" hidden="1" customHeight="1" x14ac:dyDescent="0.25"/>
    <row r="90" s="40" customFormat="1" ht="13.65" hidden="1" customHeight="1" x14ac:dyDescent="0.25"/>
    <row r="91" s="40" customFormat="1" ht="13.65" hidden="1" customHeight="1" x14ac:dyDescent="0.25"/>
    <row r="92" s="40" customFormat="1" ht="13.65" hidden="1" customHeight="1" x14ac:dyDescent="0.25"/>
    <row r="93" s="40" customFormat="1" ht="13.65" hidden="1" customHeight="1" x14ac:dyDescent="0.25"/>
    <row r="94" s="40" customFormat="1" ht="13.65" hidden="1" customHeight="1" x14ac:dyDescent="0.25"/>
    <row r="95" s="40" customFormat="1" ht="13.65" hidden="1" customHeight="1" x14ac:dyDescent="0.25"/>
    <row r="96" s="40" customFormat="1" ht="13.65" hidden="1" customHeight="1" x14ac:dyDescent="0.25"/>
    <row r="97" s="40" customFormat="1" ht="13.65" hidden="1" customHeight="1" x14ac:dyDescent="0.25"/>
    <row r="98" s="40" customFormat="1" ht="13.65" hidden="1" customHeight="1" x14ac:dyDescent="0.25"/>
    <row r="99" s="40" customFormat="1" ht="13.65" hidden="1" customHeight="1" x14ac:dyDescent="0.25"/>
    <row r="100" s="40" customFormat="1" ht="13.65" hidden="1" customHeight="1" x14ac:dyDescent="0.25"/>
    <row r="101" s="40" customFormat="1" ht="13.65" hidden="1" customHeight="1" x14ac:dyDescent="0.25"/>
    <row r="102" s="40" customFormat="1" ht="13.65" hidden="1" customHeight="1" x14ac:dyDescent="0.25"/>
    <row r="103" s="40" customFormat="1" ht="13.65" hidden="1" customHeight="1" x14ac:dyDescent="0.25"/>
    <row r="104" s="40" customFormat="1" ht="13.65" hidden="1" customHeight="1" x14ac:dyDescent="0.25"/>
    <row r="105" s="40" customFormat="1" ht="13.65" hidden="1" customHeight="1" x14ac:dyDescent="0.25"/>
    <row r="106" s="40" customFormat="1" ht="13.65" hidden="1" customHeight="1" x14ac:dyDescent="0.25"/>
    <row r="107" s="40" customFormat="1" ht="13.65" hidden="1" customHeight="1" x14ac:dyDescent="0.25"/>
    <row r="108" s="40" customFormat="1" ht="13.65" hidden="1" customHeight="1" x14ac:dyDescent="0.25"/>
    <row r="109" s="40" customFormat="1" ht="13.65" hidden="1" customHeight="1" x14ac:dyDescent="0.25"/>
    <row r="110" s="40" customFormat="1" ht="13.65" hidden="1" customHeight="1" x14ac:dyDescent="0.25"/>
    <row r="111" s="40" customFormat="1" ht="13.65" hidden="1" customHeight="1" x14ac:dyDescent="0.25"/>
    <row r="112" s="40" customFormat="1" ht="13.65" hidden="1" customHeight="1" x14ac:dyDescent="0.25"/>
    <row r="113" s="40" customFormat="1" ht="13.65" hidden="1" customHeight="1" x14ac:dyDescent="0.25"/>
    <row r="114" s="40" customFormat="1" ht="13.65" hidden="1" customHeight="1" x14ac:dyDescent="0.25"/>
    <row r="115" s="40" customFormat="1" ht="13.65" hidden="1" customHeight="1" x14ac:dyDescent="0.25"/>
    <row r="116" s="40" customFormat="1" ht="13.65" hidden="1" customHeight="1" x14ac:dyDescent="0.25"/>
    <row r="117" s="40" customFormat="1" ht="13.65" hidden="1" customHeight="1" x14ac:dyDescent="0.25"/>
    <row r="118" s="40" customFormat="1" ht="13.65" hidden="1" customHeight="1" x14ac:dyDescent="0.25"/>
    <row r="119" s="40" customFormat="1" ht="13.65" hidden="1" customHeight="1" x14ac:dyDescent="0.25"/>
    <row r="120" s="40" customFormat="1" ht="13.65" hidden="1" customHeight="1" x14ac:dyDescent="0.25"/>
    <row r="121" s="40" customFormat="1" ht="14.4" hidden="1" customHeight="1" x14ac:dyDescent="0.25"/>
    <row r="122" s="40" customFormat="1" ht="14.4" hidden="1" customHeight="1" x14ac:dyDescent="0.25"/>
    <row r="123" s="40" customFormat="1" ht="14.4" hidden="1" customHeight="1" x14ac:dyDescent="0.25"/>
    <row r="124" s="40" customFormat="1" ht="14.4" hidden="1" customHeight="1" x14ac:dyDescent="0.25"/>
    <row r="125" s="40" customFormat="1" ht="14.4" hidden="1" customHeight="1" x14ac:dyDescent="0.25"/>
    <row r="126" s="40" customFormat="1" ht="14.4" hidden="1" customHeight="1" x14ac:dyDescent="0.25"/>
    <row r="127" s="40" customFormat="1" ht="14.4" hidden="1" customHeight="1" x14ac:dyDescent="0.25"/>
    <row r="128" s="40" customFormat="1" ht="14.4" hidden="1" customHeight="1" x14ac:dyDescent="0.25"/>
    <row r="129" s="40" customFormat="1" ht="14.4" hidden="1" customHeight="1" x14ac:dyDescent="0.25"/>
    <row r="130" s="40" customFormat="1" ht="14.4" hidden="1" customHeight="1" x14ac:dyDescent="0.25"/>
    <row r="131" s="40" customFormat="1" ht="14.4" hidden="1" customHeight="1" x14ac:dyDescent="0.25"/>
    <row r="132" s="40" customFormat="1" ht="14.4" hidden="1" customHeight="1" x14ac:dyDescent="0.25"/>
    <row r="133" s="40" customFormat="1" ht="14.4" hidden="1" customHeight="1" x14ac:dyDescent="0.25"/>
    <row r="134" s="40" customFormat="1" ht="14.4" hidden="1" customHeight="1" x14ac:dyDescent="0.25"/>
    <row r="135" s="40" customFormat="1" ht="14.4" hidden="1" customHeight="1" x14ac:dyDescent="0.25"/>
  </sheetData>
  <sheetProtection algorithmName="SHA-512" hashValue="i9sUy8aXrIXQc89qhsvgK7ChoviqgosU5fckSYpwiqP0nH3vkbvW2wrMlUl+YZRCsoD7ZSUu8007fvLSEIvGDw==" saltValue="O59P25yQtN3DE/TAzenbqw==" spinCount="100000" sheet="1" selectLockedCells="1"/>
  <mergeCells count="13">
    <mergeCell ref="G1:G41"/>
    <mergeCell ref="A1:A41"/>
    <mergeCell ref="B1:F1"/>
    <mergeCell ref="E25:E37"/>
    <mergeCell ref="C7:E7"/>
    <mergeCell ref="E16:E22"/>
    <mergeCell ref="D11:E11"/>
    <mergeCell ref="D12:E12"/>
    <mergeCell ref="D9:E9"/>
    <mergeCell ref="D10:E10"/>
    <mergeCell ref="C5:E5"/>
    <mergeCell ref="C4:E4"/>
    <mergeCell ref="C8:E8"/>
  </mergeCells>
  <conditionalFormatting sqref="D3">
    <cfRule type="cellIs" dxfId="13" priority="8" operator="equal">
      <formula>FALSE</formula>
    </cfRule>
    <cfRule type="cellIs" dxfId="2" priority="9" operator="equal">
      <formula>TRUE</formula>
    </cfRule>
  </conditionalFormatting>
  <conditionalFormatting sqref="D16:D22">
    <cfRule type="expression" dxfId="12" priority="6">
      <formula>$H$4="€"</formula>
    </cfRule>
    <cfRule type="expression" dxfId="11" priority="7">
      <formula>$H$4="£"</formula>
    </cfRule>
  </conditionalFormatting>
  <conditionalFormatting sqref="D25:D37">
    <cfRule type="expression" dxfId="10" priority="10">
      <formula>$H$4="£"</formula>
    </cfRule>
    <cfRule type="expression" dxfId="9" priority="11">
      <formula>$H$4="€"</formula>
    </cfRule>
  </conditionalFormatting>
  <conditionalFormatting sqref="D39:D40">
    <cfRule type="expression" dxfId="8" priority="4">
      <formula>$H$4="€"</formula>
    </cfRule>
    <cfRule type="expression" dxfId="7" priority="5">
      <formula>$H$4="£"</formula>
    </cfRule>
    <cfRule type="expression" dxfId="6" priority="14">
      <formula>$H$4="€"</formula>
    </cfRule>
    <cfRule type="expression" dxfId="5" priority="15">
      <formula>H4</formula>
    </cfRule>
  </conditionalFormatting>
  <conditionalFormatting sqref="D40">
    <cfRule type="cellIs" dxfId="4" priority="1" operator="equal">
      <formula>TRUE</formula>
    </cfRule>
    <cfRule type="cellIs" dxfId="3" priority="2" operator="equal">
      <formula>FALSE</formula>
    </cfRule>
  </conditionalFormatting>
  <dataValidations count="1">
    <dataValidation allowBlank="1" showInputMessage="1" errorTitle="Select from drop down" error="Select from drop down" sqref="D9:E9" xr:uid="{3478580F-5A80-4613-ACEF-5A5E903EE071}"/>
  </dataValidations>
  <pageMargins left="0.75" right="0.75" top="1" bottom="1" header="0.5" footer="0.5"/>
  <pageSetup orientation="portrait"/>
  <extLst>
    <ext xmlns:x14="http://schemas.microsoft.com/office/spreadsheetml/2009/9/main" uri="{CCE6A557-97BC-4b89-ADB6-D9C93CAAB3DF}">
      <x14:dataValidations xmlns:xm="http://schemas.microsoft.com/office/excel/2006/main" count="2">
        <x14:dataValidation type="list" allowBlank="1" showInputMessage="1" showErrorMessage="1" errorTitle="Select from drop down" error="Select from drop down" xr:uid="{0AF0A50B-800C-437A-B58B-F7B14DECD70B}">
          <x14:formula1>
            <xm:f>'Index Tab'!$F$2:$F$11</xm:f>
          </x14:formula1>
          <xm:sqref>D12:E12</xm:sqref>
        </x14:dataValidation>
        <x14:dataValidation type="list" allowBlank="1" showInputMessage="1" showErrorMessage="1" errorTitle="Select from drop down" error="Select from drop down" xr:uid="{5B5DABA9-A3B3-4BC1-B902-055F75338DFB}">
          <x14:formula1>
            <xm:f>'Index Tab'!$C$2:$C$3</xm:f>
          </x14:formula1>
          <xm:sqref>D10:E10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2BB4E-4F92-4D54-B8C3-AAE4E58A6323}">
  <dimension ref="A1:AW40"/>
  <sheetViews>
    <sheetView showGridLines="0" tabSelected="1" zoomScale="85" zoomScaleNormal="85" workbookViewId="0">
      <selection activeCell="D13" sqref="D13"/>
    </sheetView>
  </sheetViews>
  <sheetFormatPr defaultColWidth="0" defaultRowHeight="0" customHeight="1" zeroHeight="1" x14ac:dyDescent="0.25"/>
  <cols>
    <col min="1" max="1" width="2.88671875" customWidth="1"/>
    <col min="2" max="2" width="3.44140625" customWidth="1"/>
    <col min="3" max="3" width="62.44140625" customWidth="1"/>
    <col min="4" max="4" width="74.44140625" customWidth="1"/>
    <col min="5" max="5" width="22.33203125" customWidth="1"/>
    <col min="6" max="6" width="3.109375" customWidth="1"/>
    <col min="7" max="7" width="2.88671875" customWidth="1"/>
    <col min="8" max="13" width="9.109375" hidden="1" customWidth="1"/>
    <col min="14" max="14" width="29.109375" hidden="1" customWidth="1"/>
    <col min="15" max="15" width="38.5546875" hidden="1" customWidth="1"/>
    <col min="16" max="49" width="0" hidden="1" customWidth="1"/>
    <col min="50" max="16384" width="8.5546875" hidden="1"/>
  </cols>
  <sheetData>
    <row r="1" spans="1:7" ht="14.4" customHeight="1" x14ac:dyDescent="0.25">
      <c r="A1" s="140"/>
      <c r="B1" s="140"/>
      <c r="C1" s="140"/>
      <c r="D1" s="140"/>
      <c r="E1" s="140"/>
      <c r="F1" s="140"/>
      <c r="G1" s="140"/>
    </row>
    <row r="2" spans="1:7" ht="14.4" customHeight="1" thickBot="1" x14ac:dyDescent="0.3">
      <c r="A2" s="140"/>
      <c r="G2" s="140"/>
    </row>
    <row r="3" spans="1:7" ht="31.2" customHeight="1" thickBot="1" x14ac:dyDescent="0.3">
      <c r="A3" s="140"/>
      <c r="C3" s="100" t="s">
        <v>140</v>
      </c>
      <c r="D3" s="59" t="b">
        <f>COUNTA(D8:D19)=ROWS(D8:D19)</f>
        <v>0</v>
      </c>
      <c r="E3" s="138"/>
      <c r="G3" s="140"/>
    </row>
    <row r="4" spans="1:7" ht="34.200000000000003" customHeight="1" x14ac:dyDescent="0.25">
      <c r="A4" s="140"/>
      <c r="C4" s="167" t="s">
        <v>166</v>
      </c>
      <c r="D4" s="168"/>
      <c r="E4" s="169"/>
      <c r="F4" s="4"/>
      <c r="G4" s="140"/>
    </row>
    <row r="5" spans="1:7" ht="19.95" customHeight="1" thickBot="1" x14ac:dyDescent="0.3">
      <c r="A5" s="140"/>
      <c r="C5" s="164" t="str">
        <f>'Index Tab'!G2</f>
        <v>01 October 2030</v>
      </c>
      <c r="D5" s="165"/>
      <c r="E5" s="166"/>
      <c r="F5" s="4"/>
      <c r="G5" s="140"/>
    </row>
    <row r="6" spans="1:7" ht="10.199999999999999" customHeight="1" thickBot="1" x14ac:dyDescent="0.3">
      <c r="A6" s="140"/>
      <c r="C6" s="108"/>
      <c r="D6" s="108"/>
      <c r="E6" s="108"/>
      <c r="F6" s="2"/>
      <c r="G6" s="140"/>
    </row>
    <row r="7" spans="1:7" ht="40.950000000000003" customHeight="1" thickBot="1" x14ac:dyDescent="0.3">
      <c r="A7" s="140"/>
      <c r="C7" s="103" t="s">
        <v>45</v>
      </c>
      <c r="D7" s="101" t="s">
        <v>9</v>
      </c>
      <c r="E7" s="101" t="s">
        <v>163</v>
      </c>
      <c r="F7" s="43"/>
      <c r="G7" s="140"/>
    </row>
    <row r="8" spans="1:7" ht="210.6" customHeight="1" x14ac:dyDescent="0.25">
      <c r="A8" s="140"/>
      <c r="C8" s="46" t="s">
        <v>74</v>
      </c>
      <c r="D8" s="209"/>
      <c r="E8" s="48" t="s">
        <v>46</v>
      </c>
      <c r="F8" s="41"/>
      <c r="G8" s="140"/>
    </row>
    <row r="9" spans="1:7" ht="67.349999999999994" customHeight="1" thickBot="1" x14ac:dyDescent="0.3">
      <c r="A9" s="140"/>
      <c r="C9" s="47" t="s">
        <v>47</v>
      </c>
      <c r="D9" s="210"/>
      <c r="E9" s="49" t="s">
        <v>62</v>
      </c>
      <c r="F9" s="41"/>
      <c r="G9" s="140"/>
    </row>
    <row r="10" spans="1:7" ht="10.199999999999999" customHeight="1" thickBot="1" x14ac:dyDescent="0.3">
      <c r="A10" s="140"/>
      <c r="C10" s="109"/>
      <c r="D10" s="110">
        <v>1</v>
      </c>
      <c r="E10" s="111"/>
      <c r="F10" s="41"/>
      <c r="G10" s="140"/>
    </row>
    <row r="11" spans="1:7" ht="35.4" customHeight="1" thickBot="1" x14ac:dyDescent="0.3">
      <c r="A11" s="140"/>
      <c r="C11" s="102" t="s">
        <v>161</v>
      </c>
      <c r="D11" s="101" t="s">
        <v>162</v>
      </c>
      <c r="E11" s="136" t="s">
        <v>163</v>
      </c>
      <c r="F11" s="42"/>
      <c r="G11" s="140"/>
    </row>
    <row r="12" spans="1:7" s="44" customFormat="1" ht="33.6" customHeight="1" x14ac:dyDescent="0.25">
      <c r="A12" s="140"/>
      <c r="C12" s="46" t="s">
        <v>48</v>
      </c>
      <c r="D12" s="211"/>
      <c r="E12" s="50" t="s">
        <v>49</v>
      </c>
      <c r="F12" s="45"/>
      <c r="G12" s="140"/>
    </row>
    <row r="13" spans="1:7" s="44" customFormat="1" ht="33.6" customHeight="1" x14ac:dyDescent="0.25">
      <c r="A13" s="140"/>
      <c r="C13" s="51" t="s">
        <v>69</v>
      </c>
      <c r="D13" s="212"/>
      <c r="E13" s="50" t="s">
        <v>50</v>
      </c>
      <c r="F13" s="45"/>
      <c r="G13" s="140"/>
    </row>
    <row r="14" spans="1:7" s="44" customFormat="1" ht="33.6" customHeight="1" x14ac:dyDescent="0.25">
      <c r="A14" s="140"/>
      <c r="C14" s="52" t="s">
        <v>70</v>
      </c>
      <c r="D14" s="212"/>
      <c r="E14" s="50" t="s">
        <v>51</v>
      </c>
      <c r="F14" s="45"/>
      <c r="G14" s="140"/>
    </row>
    <row r="15" spans="1:7" s="44" customFormat="1" ht="33.6" customHeight="1" x14ac:dyDescent="0.25">
      <c r="A15" s="140"/>
      <c r="C15" s="52" t="s">
        <v>71</v>
      </c>
      <c r="D15" s="212"/>
      <c r="E15" s="50" t="s">
        <v>52</v>
      </c>
      <c r="F15" s="45"/>
      <c r="G15" s="140"/>
    </row>
    <row r="16" spans="1:7" s="44" customFormat="1" ht="33.6" customHeight="1" x14ac:dyDescent="0.25">
      <c r="A16" s="140"/>
      <c r="C16" s="52" t="s">
        <v>72</v>
      </c>
      <c r="D16" s="212"/>
      <c r="E16" s="50" t="s">
        <v>53</v>
      </c>
      <c r="F16" s="45"/>
      <c r="G16" s="140"/>
    </row>
    <row r="17" spans="1:7" s="44" customFormat="1" ht="33.6" customHeight="1" x14ac:dyDescent="0.25">
      <c r="A17" s="140"/>
      <c r="C17" s="52" t="s">
        <v>73</v>
      </c>
      <c r="D17" s="212"/>
      <c r="E17" s="50" t="s">
        <v>54</v>
      </c>
      <c r="F17" s="45"/>
      <c r="G17" s="140"/>
    </row>
    <row r="18" spans="1:7" s="44" customFormat="1" ht="33.6" customHeight="1" x14ac:dyDescent="0.25">
      <c r="A18" s="140"/>
      <c r="C18" s="52" t="s">
        <v>55</v>
      </c>
      <c r="D18" s="212"/>
      <c r="E18" s="50" t="s">
        <v>56</v>
      </c>
      <c r="F18" s="45"/>
      <c r="G18" s="140"/>
    </row>
    <row r="19" spans="1:7" s="44" customFormat="1" ht="33.6" customHeight="1" thickBot="1" x14ac:dyDescent="0.3">
      <c r="A19" s="140"/>
      <c r="C19" s="47" t="s">
        <v>57</v>
      </c>
      <c r="D19" s="213"/>
      <c r="E19" s="49" t="s">
        <v>58</v>
      </c>
      <c r="F19" s="45"/>
      <c r="G19" s="140"/>
    </row>
    <row r="20" spans="1:7" ht="14.4" customHeight="1" x14ac:dyDescent="0.25">
      <c r="A20" s="140"/>
      <c r="C20" s="2"/>
      <c r="G20" s="140"/>
    </row>
    <row r="21" spans="1:7" ht="14.4" customHeight="1" x14ac:dyDescent="0.25">
      <c r="A21" s="140"/>
      <c r="B21" s="140"/>
      <c r="C21" s="140"/>
      <c r="D21" s="140"/>
      <c r="E21" s="140"/>
      <c r="F21" s="140"/>
      <c r="G21" s="140"/>
    </row>
    <row r="32" spans="1:7" ht="14.4" hidden="1" customHeight="1" x14ac:dyDescent="0.25"/>
    <row r="33" customFormat="1" ht="14.4" hidden="1" customHeight="1" x14ac:dyDescent="0.25"/>
    <row r="34" customFormat="1" ht="14.4" hidden="1" customHeight="1" x14ac:dyDescent="0.25"/>
    <row r="35" customFormat="1" ht="14.4" hidden="1" customHeight="1" x14ac:dyDescent="0.25"/>
    <row r="36" customFormat="1" ht="14.4" hidden="1" customHeight="1" x14ac:dyDescent="0.25"/>
    <row r="37" customFormat="1" ht="14.4" hidden="1" customHeight="1" x14ac:dyDescent="0.25"/>
    <row r="38" customFormat="1" ht="14.4" hidden="1" customHeight="1" x14ac:dyDescent="0.25"/>
    <row r="39" customFormat="1" ht="14.4" hidden="1" customHeight="1" x14ac:dyDescent="0.25"/>
    <row r="40" customFormat="1" ht="14.4" hidden="1" customHeight="1" x14ac:dyDescent="0.25"/>
  </sheetData>
  <sheetProtection algorithmName="SHA-512" hashValue="yPtt2eqIQ9i//i8BOl3oNAyYUrpgH8ywBZzYm5ja6oKEP0TXpRw/s+DbzZQHJjjm7ni599HI1zI2tktnVPd/lA==" saltValue="cEvNFCAuVVpGNqr40ymDFA==" spinCount="100000" sheet="1" selectLockedCells="1"/>
  <mergeCells count="6">
    <mergeCell ref="C5:E5"/>
    <mergeCell ref="A21:G21"/>
    <mergeCell ref="G1:G20"/>
    <mergeCell ref="A1:A20"/>
    <mergeCell ref="B1:F1"/>
    <mergeCell ref="C4:E4"/>
  </mergeCells>
  <conditionalFormatting sqref="D3">
    <cfRule type="cellIs" dxfId="1" priority="1" operator="equal">
      <formula>FALSE</formula>
    </cfRule>
    <cfRule type="cellIs" dxfId="0" priority="2" operator="equal">
      <formula>TRUE</formula>
    </cfRule>
  </conditionalFormatting>
  <pageMargins left="0.75" right="0.75" top="1" bottom="1" header="0.5" footer="0.5"/>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C1D2E-44ED-4688-94E1-57AA52C7EA67}">
  <sheetPr>
    <tabColor rgb="FFFFC000"/>
  </sheetPr>
  <dimension ref="A1:I6"/>
  <sheetViews>
    <sheetView workbookViewId="0">
      <selection activeCell="D11" sqref="D11:F11"/>
    </sheetView>
  </sheetViews>
  <sheetFormatPr defaultRowHeight="13.2" x14ac:dyDescent="0.25"/>
  <cols>
    <col min="1" max="1" width="21.5546875" customWidth="1"/>
    <col min="2" max="2" width="38.88671875" customWidth="1"/>
    <col min="3" max="3" width="25.6640625" customWidth="1"/>
    <col min="4" max="4" width="19.5546875" customWidth="1"/>
    <col min="5" max="5" width="16.5546875" customWidth="1"/>
    <col min="6" max="6" width="16.44140625" customWidth="1"/>
    <col min="7" max="7" width="34.88671875" customWidth="1"/>
    <col min="8" max="8" width="15.5546875" customWidth="1"/>
    <col min="9" max="9" width="11.88671875" customWidth="1"/>
  </cols>
  <sheetData>
    <row r="1" spans="1:9" ht="66" x14ac:dyDescent="0.25">
      <c r="A1" s="117" t="s">
        <v>78</v>
      </c>
      <c r="B1" s="117" t="s">
        <v>79</v>
      </c>
      <c r="C1" s="117" t="s">
        <v>173</v>
      </c>
      <c r="D1" s="117" t="s">
        <v>174</v>
      </c>
      <c r="E1" s="117" t="s">
        <v>82</v>
      </c>
      <c r="F1" s="117" t="s">
        <v>83</v>
      </c>
      <c r="G1" s="117" t="s">
        <v>84</v>
      </c>
      <c r="H1" s="117" t="s">
        <v>85</v>
      </c>
      <c r="I1" s="117" t="s">
        <v>86</v>
      </c>
    </row>
    <row r="2" spans="1:9" x14ac:dyDescent="0.25">
      <c r="A2" s="118"/>
      <c r="B2" s="118">
        <f>'1. New Capacity Principles'!D11</f>
        <v>0</v>
      </c>
      <c r="C2" s="118">
        <f>'2. New Capacity Unit Detail'!D12</f>
        <v>0</v>
      </c>
      <c r="D2" s="118">
        <f>'2. New Capacity Unit Detail'!D13</f>
        <v>0</v>
      </c>
      <c r="E2" s="118"/>
      <c r="F2" s="118"/>
      <c r="G2" s="119">
        <f>'1. New Capacity Principles'!D15</f>
        <v>0</v>
      </c>
      <c r="H2" s="119"/>
      <c r="I2" s="120">
        <f>'3. Investment Spend Detail'!D12</f>
        <v>0</v>
      </c>
    </row>
    <row r="3" spans="1:9" x14ac:dyDescent="0.25">
      <c r="A3" s="118"/>
      <c r="B3" s="118"/>
      <c r="C3" s="118"/>
      <c r="D3" s="118"/>
      <c r="E3" s="118"/>
      <c r="F3" s="118"/>
      <c r="G3" s="118"/>
      <c r="H3" s="118"/>
      <c r="I3" s="118"/>
    </row>
    <row r="4" spans="1:9" x14ac:dyDescent="0.25">
      <c r="A4" s="118"/>
      <c r="B4" s="118"/>
      <c r="C4" s="118"/>
      <c r="D4" s="118"/>
      <c r="E4" s="118"/>
      <c r="F4" s="118"/>
      <c r="G4" s="118"/>
      <c r="H4" s="118"/>
      <c r="I4" s="118"/>
    </row>
    <row r="5" spans="1:9" x14ac:dyDescent="0.25">
      <c r="A5" s="118"/>
      <c r="B5" s="118"/>
      <c r="C5" s="118"/>
      <c r="D5" s="118"/>
      <c r="E5" s="118"/>
      <c r="F5" s="118"/>
      <c r="G5" s="118"/>
      <c r="H5" s="118"/>
      <c r="I5" s="118"/>
    </row>
    <row r="6" spans="1:9" x14ac:dyDescent="0.25">
      <c r="A6" s="118"/>
      <c r="B6" s="118"/>
      <c r="C6" s="118"/>
      <c r="D6" s="118"/>
      <c r="E6" s="118"/>
      <c r="F6" s="118"/>
      <c r="G6" s="118"/>
      <c r="H6" s="118"/>
      <c r="I6" s="11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77D23-D87A-46EE-9EFB-C5B03F594DA2}">
  <sheetPr>
    <tabColor rgb="FF00B0F0"/>
  </sheetPr>
  <dimension ref="A1:AM7"/>
  <sheetViews>
    <sheetView workbookViewId="0">
      <selection activeCell="C13" sqref="C13"/>
    </sheetView>
  </sheetViews>
  <sheetFormatPr defaultRowHeight="13.2" x14ac:dyDescent="0.25"/>
  <cols>
    <col min="1" max="2" width="12" customWidth="1"/>
    <col min="3" max="3" width="18.5546875" customWidth="1"/>
    <col min="4" max="4" width="12" customWidth="1"/>
    <col min="5" max="5" width="17.5546875" customWidth="1"/>
    <col min="7" max="7" width="1.5546875" customWidth="1"/>
    <col min="8" max="8" width="16.88671875" customWidth="1"/>
    <col min="9" max="9" width="19.109375" customWidth="1"/>
    <col min="10" max="10" width="1.5546875" customWidth="1"/>
    <col min="11" max="11" width="11.6640625" customWidth="1"/>
    <col min="20" max="20" width="1.109375" customWidth="1"/>
    <col min="22" max="22" width="1.109375" customWidth="1"/>
    <col min="23" max="23" width="13.109375" customWidth="1"/>
    <col min="24" max="24" width="12.5546875" customWidth="1"/>
    <col min="26" max="27" width="14.5546875" customWidth="1"/>
    <col min="28" max="29" width="13.109375" customWidth="1"/>
    <col min="30" max="31" width="12" customWidth="1"/>
    <col min="32" max="32" width="1.109375" customWidth="1"/>
    <col min="33" max="33" width="15.44140625" customWidth="1"/>
    <col min="34" max="34" width="1.109375" customWidth="1"/>
  </cols>
  <sheetData>
    <row r="1" spans="1:39" ht="31.35" customHeight="1" x14ac:dyDescent="0.3">
      <c r="A1" s="174" t="s">
        <v>78</v>
      </c>
      <c r="B1" s="175" t="s">
        <v>188</v>
      </c>
      <c r="C1" s="174" t="s">
        <v>80</v>
      </c>
      <c r="D1" s="174" t="s">
        <v>81</v>
      </c>
      <c r="E1" s="172" t="s">
        <v>179</v>
      </c>
      <c r="F1" s="173" t="s">
        <v>88</v>
      </c>
      <c r="G1" s="121"/>
      <c r="H1" s="173" t="s">
        <v>89</v>
      </c>
      <c r="I1" s="173" t="s">
        <v>90</v>
      </c>
      <c r="J1" s="118"/>
      <c r="K1" s="171" t="s">
        <v>91</v>
      </c>
      <c r="L1" s="171"/>
      <c r="M1" s="171"/>
      <c r="N1" s="171"/>
      <c r="O1" s="171"/>
      <c r="P1" s="177" t="s">
        <v>92</v>
      </c>
      <c r="Q1" s="177"/>
      <c r="R1" s="177"/>
      <c r="S1" s="177"/>
      <c r="T1" s="122"/>
      <c r="U1" s="178" t="s">
        <v>93</v>
      </c>
      <c r="V1" s="124"/>
      <c r="W1" s="178" t="s">
        <v>176</v>
      </c>
      <c r="X1" s="178"/>
      <c r="Y1" s="178" t="s">
        <v>95</v>
      </c>
      <c r="Z1" s="178" t="s">
        <v>94</v>
      </c>
      <c r="AA1" s="178"/>
      <c r="AB1" s="179" t="s">
        <v>96</v>
      </c>
      <c r="AC1" s="179" t="s">
        <v>97</v>
      </c>
      <c r="AD1" s="179" t="s">
        <v>177</v>
      </c>
      <c r="AE1" s="179" t="s">
        <v>178</v>
      </c>
      <c r="AF1" s="122"/>
      <c r="AG1" s="178" t="s">
        <v>98</v>
      </c>
      <c r="AH1" s="118"/>
      <c r="AI1" s="173" t="s">
        <v>99</v>
      </c>
      <c r="AJ1" s="173" t="s">
        <v>100</v>
      </c>
      <c r="AK1" s="173" t="s">
        <v>87</v>
      </c>
      <c r="AL1" s="173" t="s">
        <v>101</v>
      </c>
      <c r="AM1" s="173" t="s">
        <v>102</v>
      </c>
    </row>
    <row r="2" spans="1:39" ht="83.4" thickBot="1" x14ac:dyDescent="0.3">
      <c r="A2" s="174"/>
      <c r="B2" s="176"/>
      <c r="C2" s="174"/>
      <c r="D2" s="174"/>
      <c r="E2" s="172"/>
      <c r="F2" s="173"/>
      <c r="G2" s="126"/>
      <c r="H2" s="173"/>
      <c r="I2" s="173"/>
      <c r="J2" s="126"/>
      <c r="K2" s="133" t="s">
        <v>175</v>
      </c>
      <c r="L2" s="134" t="s">
        <v>103</v>
      </c>
      <c r="M2" s="134" t="s">
        <v>104</v>
      </c>
      <c r="N2" s="134" t="s">
        <v>105</v>
      </c>
      <c r="O2" s="125" t="s">
        <v>106</v>
      </c>
      <c r="P2" s="123" t="s">
        <v>103</v>
      </c>
      <c r="Q2" s="123" t="s">
        <v>104</v>
      </c>
      <c r="R2" s="123" t="s">
        <v>107</v>
      </c>
      <c r="S2" s="125" t="s">
        <v>106</v>
      </c>
      <c r="T2" s="127"/>
      <c r="U2" s="178"/>
      <c r="V2" s="127"/>
      <c r="W2" s="128" t="s">
        <v>108</v>
      </c>
      <c r="X2" s="128" t="s">
        <v>109</v>
      </c>
      <c r="Y2" s="178"/>
      <c r="Z2" s="128" t="s">
        <v>108</v>
      </c>
      <c r="AA2" s="128" t="s">
        <v>109</v>
      </c>
      <c r="AB2" s="179"/>
      <c r="AC2" s="179"/>
      <c r="AD2" s="179"/>
      <c r="AE2" s="179"/>
      <c r="AF2" s="127"/>
      <c r="AG2" s="178"/>
      <c r="AH2" s="118"/>
      <c r="AI2" s="173"/>
      <c r="AJ2" s="173"/>
      <c r="AK2" s="173"/>
      <c r="AL2" s="173"/>
      <c r="AM2" s="173"/>
    </row>
    <row r="3" spans="1:39" ht="18" thickBot="1" x14ac:dyDescent="0.3">
      <c r="A3" s="118"/>
      <c r="B3" s="135" t="e">
        <f>'3. Investment Spend Detail'!D40</f>
        <v>#DIV/0!</v>
      </c>
      <c r="C3" s="118">
        <f>'2. New Capacity Unit Detail'!D13</f>
        <v>0</v>
      </c>
      <c r="D3" s="118">
        <f>'2. New Capacity Unit Detail'!D12</f>
        <v>0</v>
      </c>
      <c r="E3" s="118">
        <f>'1. New Capacity Principles'!D11</f>
        <v>0</v>
      </c>
      <c r="F3" s="118">
        <f>'2. New Capacity Unit Detail'!D18</f>
        <v>0</v>
      </c>
      <c r="G3" s="118"/>
      <c r="H3" s="118">
        <f>'2. New Capacity Unit Detail'!D14</f>
        <v>0</v>
      </c>
      <c r="I3" s="118">
        <f>'2. New Capacity Unit Detail'!D17</f>
        <v>0</v>
      </c>
      <c r="J3" s="118"/>
      <c r="K3" s="118">
        <f>'2. New Capacity Unit Detail'!D20</f>
        <v>0</v>
      </c>
      <c r="L3" s="129">
        <f>'2. New Capacity Unit Detail'!D21</f>
        <v>0</v>
      </c>
      <c r="M3" s="129">
        <f>'2. New Capacity Unit Detail'!D22</f>
        <v>0</v>
      </c>
      <c r="N3" s="129">
        <f>'2. New Capacity Unit Detail'!D23</f>
        <v>0</v>
      </c>
      <c r="O3" s="129">
        <f>IF(L3="","-",(L3*M3))</f>
        <v>0</v>
      </c>
      <c r="P3" s="129">
        <f>'2. New Capacity Unit Detail'!D25</f>
        <v>0</v>
      </c>
      <c r="Q3" s="129">
        <f>'2. New Capacity Unit Detail'!D26</f>
        <v>0</v>
      </c>
      <c r="R3" s="129">
        <f>'2. New Capacity Unit Detail'!D27</f>
        <v>0</v>
      </c>
      <c r="S3" s="129">
        <f>IF(P3="","-",(P3*Q3))</f>
        <v>0</v>
      </c>
      <c r="T3" s="118"/>
      <c r="U3" s="118">
        <f>'2. New Capacity Unit Detail'!D28</f>
        <v>0</v>
      </c>
      <c r="V3" s="118"/>
      <c r="W3" s="130">
        <f>'3. Investment Spend Detail'!D37</f>
        <v>0</v>
      </c>
      <c r="X3" s="130">
        <f>'3. Investment Spend Detail'!D37</f>
        <v>0</v>
      </c>
      <c r="Y3" s="118">
        <v>1.0926</v>
      </c>
      <c r="Z3" s="131" t="e">
        <f>'3. Investment Spend Detail'!D39</f>
        <v>#DIV/0!</v>
      </c>
      <c r="AA3" s="131" t="e">
        <f>'3. Investment Spend Detail'!D39</f>
        <v>#DIV/0!</v>
      </c>
      <c r="AB3" s="130" t="e">
        <f>IF(Z3="-","-",(W3/U3)/1000)</f>
        <v>#DIV/0!</v>
      </c>
      <c r="AC3" s="130" t="e">
        <f>IF(AA3="-","-",(X3/U3)/1000)</f>
        <v>#DIV/0!</v>
      </c>
      <c r="AD3" s="130" t="e">
        <f>AB3-Z3</f>
        <v>#DIV/0!</v>
      </c>
      <c r="AE3" s="130" t="e">
        <f>AC3-AA3</f>
        <v>#DIV/0!</v>
      </c>
      <c r="AF3" s="118"/>
      <c r="AG3" s="132">
        <f>'2. New Capacity Unit Detail'!D30</f>
        <v>0</v>
      </c>
      <c r="AH3" s="118"/>
      <c r="AI3" s="118"/>
      <c r="AJ3" s="118"/>
      <c r="AK3" s="118"/>
      <c r="AL3" s="118"/>
      <c r="AM3" s="118"/>
    </row>
    <row r="4" spans="1:39" x14ac:dyDescent="0.25">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row>
    <row r="5" spans="1:39" x14ac:dyDescent="0.25">
      <c r="A5" s="118"/>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row>
    <row r="6" spans="1:39" x14ac:dyDescent="0.25">
      <c r="A6" s="118"/>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row>
    <row r="7" spans="1:39" x14ac:dyDescent="0.25">
      <c r="A7" s="118"/>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row>
  </sheetData>
  <mergeCells count="24">
    <mergeCell ref="AI1:AI2"/>
    <mergeCell ref="AJ1:AJ2"/>
    <mergeCell ref="AK1:AK2"/>
    <mergeCell ref="AL1:AL2"/>
    <mergeCell ref="AM1:AM2"/>
    <mergeCell ref="AB1:AB2"/>
    <mergeCell ref="AC1:AC2"/>
    <mergeCell ref="AD1:AD2"/>
    <mergeCell ref="AE1:AE2"/>
    <mergeCell ref="AG1:AG2"/>
    <mergeCell ref="P1:S1"/>
    <mergeCell ref="U1:U2"/>
    <mergeCell ref="W1:X1"/>
    <mergeCell ref="Y1:Y2"/>
    <mergeCell ref="Z1:AA1"/>
    <mergeCell ref="K1:O1"/>
    <mergeCell ref="E1:E2"/>
    <mergeCell ref="I1:I2"/>
    <mergeCell ref="A1:A2"/>
    <mergeCell ref="C1:C2"/>
    <mergeCell ref="D1:D2"/>
    <mergeCell ref="F1:F2"/>
    <mergeCell ref="H1:H2"/>
    <mergeCell ref="B1:B2"/>
  </mergeCells>
  <conditionalFormatting sqref="B3">
    <cfRule type="cellIs" dxfId="24" priority="1" operator="equal">
      <formula>TRUE</formula>
    </cfRule>
    <cfRule type="cellIs" dxfId="23" priority="2" operator="equal">
      <formula>FALSE</formula>
    </cfRule>
    <cfRule type="expression" dxfId="22" priority="3">
      <formula>$H$4="€"</formula>
    </cfRule>
    <cfRule type="expression" dxfId="21" priority="4">
      <formula>$H$4="£"</formula>
    </cfRule>
    <cfRule type="expression" dxfId="20" priority="5">
      <formula>$H$4="€"</formula>
    </cfRule>
    <cfRule type="expression" dxfId="19" priority="6">
      <formula>F1048544</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164FA-2822-449C-B5C6-BEFB9CF2EF98}">
  <sheetPr>
    <tabColor theme="9" tint="-0.249977111117893"/>
  </sheetPr>
  <dimension ref="A1:H11"/>
  <sheetViews>
    <sheetView workbookViewId="0">
      <selection activeCell="H22" sqref="H22"/>
    </sheetView>
  </sheetViews>
  <sheetFormatPr defaultRowHeight="13.2" x14ac:dyDescent="0.25"/>
  <cols>
    <col min="1" max="1" width="19.109375" bestFit="1" customWidth="1"/>
    <col min="2" max="2" width="25.5546875" bestFit="1" customWidth="1"/>
    <col min="3" max="3" width="13.33203125" bestFit="1" customWidth="1"/>
    <col min="7" max="7" width="18.44140625" customWidth="1"/>
    <col min="8" max="8" width="29" customWidth="1"/>
  </cols>
  <sheetData>
    <row r="1" spans="1:8" x14ac:dyDescent="0.25">
      <c r="A1" t="s">
        <v>147</v>
      </c>
      <c r="B1" t="s">
        <v>148</v>
      </c>
      <c r="C1" t="s">
        <v>149</v>
      </c>
      <c r="D1" t="s">
        <v>150</v>
      </c>
      <c r="E1" t="s">
        <v>151</v>
      </c>
      <c r="F1" t="s">
        <v>160</v>
      </c>
      <c r="G1" t="s">
        <v>116</v>
      </c>
      <c r="H1" t="s">
        <v>168</v>
      </c>
    </row>
    <row r="2" spans="1:8" x14ac:dyDescent="0.25">
      <c r="A2" t="s">
        <v>110</v>
      </c>
      <c r="B2" t="s">
        <v>123</v>
      </c>
      <c r="C2" t="s">
        <v>112</v>
      </c>
      <c r="D2" t="s">
        <v>137</v>
      </c>
      <c r="E2" s="58">
        <v>300</v>
      </c>
      <c r="F2">
        <v>1</v>
      </c>
      <c r="G2" s="104" t="s">
        <v>169</v>
      </c>
      <c r="H2" s="104" t="s">
        <v>170</v>
      </c>
    </row>
    <row r="3" spans="1:8" x14ac:dyDescent="0.25">
      <c r="A3" t="s">
        <v>77</v>
      </c>
      <c r="B3" t="s">
        <v>124</v>
      </c>
      <c r="C3" t="s">
        <v>76</v>
      </c>
      <c r="D3" t="s">
        <v>138</v>
      </c>
      <c r="E3" s="57">
        <v>277</v>
      </c>
      <c r="F3">
        <v>2</v>
      </c>
    </row>
    <row r="4" spans="1:8" x14ac:dyDescent="0.25">
      <c r="A4" t="s">
        <v>111</v>
      </c>
      <c r="B4" t="s">
        <v>125</v>
      </c>
      <c r="F4">
        <v>3</v>
      </c>
    </row>
    <row r="5" spans="1:8" x14ac:dyDescent="0.25">
      <c r="B5" t="s">
        <v>126</v>
      </c>
      <c r="F5">
        <v>4</v>
      </c>
    </row>
    <row r="6" spans="1:8" x14ac:dyDescent="0.25">
      <c r="B6" t="s">
        <v>127</v>
      </c>
      <c r="F6">
        <v>5</v>
      </c>
    </row>
    <row r="7" spans="1:8" x14ac:dyDescent="0.25">
      <c r="B7" t="s">
        <v>128</v>
      </c>
      <c r="F7">
        <v>6</v>
      </c>
    </row>
    <row r="8" spans="1:8" x14ac:dyDescent="0.25">
      <c r="B8" t="s">
        <v>129</v>
      </c>
      <c r="F8">
        <v>7</v>
      </c>
    </row>
    <row r="9" spans="1:8" x14ac:dyDescent="0.25">
      <c r="B9" t="s">
        <v>130</v>
      </c>
      <c r="F9">
        <v>8</v>
      </c>
    </row>
    <row r="10" spans="1:8" x14ac:dyDescent="0.25">
      <c r="B10" t="s">
        <v>131</v>
      </c>
      <c r="F10">
        <v>9</v>
      </c>
    </row>
    <row r="11" spans="1:8" x14ac:dyDescent="0.25">
      <c r="B11" t="s">
        <v>132</v>
      </c>
      <c r="F11">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New Capacity Principles</vt:lpstr>
      <vt:lpstr>2. New Capacity Unit Detail</vt:lpstr>
      <vt:lpstr>3. Investment Spend Detail</vt:lpstr>
      <vt:lpstr>4. Implementation Plan</vt:lpstr>
      <vt:lpstr>NC Application</vt:lpstr>
      <vt:lpstr>NC Assessment</vt:lpstr>
      <vt:lpstr>Index Tab</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Steele, Timothy</dc:creator>
  <cp:keywords/>
  <dc:description/>
  <cp:lastModifiedBy>Doone, Damien</cp:lastModifiedBy>
  <dcterms:created xsi:type="dcterms:W3CDTF">2023-03-20T18:26:45Z</dcterms:created>
  <dcterms:modified xsi:type="dcterms:W3CDTF">2026-06-12T11:55:58Z</dcterms:modified>
  <cp:category/>
</cp:coreProperties>
</file>