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G:\zArchive of Wholesale Markets\00 - I-SEM (018)\10 - I-SEM Detailed Design\Capacity Remuneration Mechanism (CRM)\T-1 Auction 2026-27\7. Exception Application Briefing Note\"/>
    </mc:Choice>
  </mc:AlternateContent>
  <xr:revisionPtr revIDLastSave="0" documentId="8_{2A6CCEC6-00CF-46CE-AA45-3B01606C291F}" xr6:coauthVersionLast="47" xr6:coauthVersionMax="47" xr10:uidLastSave="{00000000-0000-0000-0000-000000000000}"/>
  <bookViews>
    <workbookView xWindow="-28920" yWindow="-45" windowWidth="29040" windowHeight="15720" tabRatio="833" activeTab="3" xr2:uid="{BA67FC48-620F-47DB-8E57-A8454CD86824}"/>
  </bookViews>
  <sheets>
    <sheet name="USPC Application Principles" sheetId="2" r:id="rId1"/>
    <sheet name="USPC Submission &amp; Historic" sheetId="12" r:id="rId2"/>
    <sheet name="Historic cost Supporting Info" sheetId="11" r:id="rId3"/>
    <sheet name="UFI for CY202627" sheetId="31" r:id="rId4"/>
    <sheet name="UFI for CY202526" sheetId="32" r:id="rId5"/>
    <sheet name="UFI for CY202425" sheetId="26" r:id="rId6"/>
    <sheet name="UFI for CY202324" sheetId="27" r:id="rId7"/>
    <sheet name="UFI for CY202223" sheetId="28" r:id="rId8"/>
    <sheet name="UFI for CY202122" sheetId="29" r:id="rId9"/>
    <sheet name="UFI Supporting Information" sheetId="4" r:id="rId10"/>
    <sheet name="Additional Modelling Info"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29" l="1"/>
  <c r="H54" i="29"/>
  <c r="H53" i="29"/>
  <c r="G53" i="29"/>
  <c r="F53" i="29"/>
  <c r="R52" i="29"/>
  <c r="Q52" i="29"/>
  <c r="P52" i="29"/>
  <c r="P53" i="29" s="1"/>
  <c r="O52" i="29"/>
  <c r="O53" i="29" s="1"/>
  <c r="N52" i="29"/>
  <c r="N53" i="29" s="1"/>
  <c r="R51" i="29"/>
  <c r="Q51" i="29"/>
  <c r="P51" i="29"/>
  <c r="O51" i="29"/>
  <c r="N51" i="29"/>
  <c r="M51" i="29"/>
  <c r="L51" i="29"/>
  <c r="K51" i="29"/>
  <c r="J51" i="29"/>
  <c r="I51" i="29"/>
  <c r="H51" i="29"/>
  <c r="G51" i="29"/>
  <c r="F51" i="29"/>
  <c r="E51" i="29"/>
  <c r="E53" i="29" s="1"/>
  <c r="D51" i="29"/>
  <c r="D53" i="29" s="1"/>
  <c r="C51" i="29"/>
  <c r="C53" i="29" s="1"/>
  <c r="C37" i="29"/>
  <c r="R36" i="29"/>
  <c r="R37" i="29" s="1"/>
  <c r="Q36" i="29"/>
  <c r="Q37" i="29" s="1"/>
  <c r="P36" i="29"/>
  <c r="O36" i="29"/>
  <c r="N36" i="29"/>
  <c r="R35" i="29"/>
  <c r="Q35" i="29"/>
  <c r="P35" i="29"/>
  <c r="O35" i="29"/>
  <c r="N35" i="29"/>
  <c r="M35" i="29"/>
  <c r="L35" i="29"/>
  <c r="K35" i="29"/>
  <c r="J35" i="29"/>
  <c r="I35" i="29"/>
  <c r="H35" i="29"/>
  <c r="H37" i="29" s="1"/>
  <c r="H38" i="29" s="1"/>
  <c r="G35" i="29"/>
  <c r="G37" i="29" s="1"/>
  <c r="F35" i="29"/>
  <c r="F37" i="29" s="1"/>
  <c r="E35" i="29"/>
  <c r="E37" i="29" s="1"/>
  <c r="D35" i="29"/>
  <c r="D37" i="29" s="1"/>
  <c r="C35" i="29"/>
  <c r="I19" i="29"/>
  <c r="J19" i="29" s="1"/>
  <c r="K19" i="29" s="1"/>
  <c r="L19" i="29" s="1"/>
  <c r="M19" i="29" s="1"/>
  <c r="N19" i="29" s="1"/>
  <c r="O19" i="29" s="1"/>
  <c r="P19" i="29" s="1"/>
  <c r="Q19" i="29" s="1"/>
  <c r="R19" i="29" s="1"/>
  <c r="G19" i="29"/>
  <c r="G20" i="29" s="1"/>
  <c r="F19" i="29"/>
  <c r="E19" i="29" s="1"/>
  <c r="D19" i="29" s="1"/>
  <c r="C19" i="29" s="1"/>
  <c r="J18" i="29"/>
  <c r="I18" i="29"/>
  <c r="G18" i="29"/>
  <c r="F18" i="29" s="1"/>
  <c r="I14" i="29"/>
  <c r="J14" i="29" s="1"/>
  <c r="K14" i="29" s="1"/>
  <c r="L14" i="29" s="1"/>
  <c r="M14" i="29" s="1"/>
  <c r="N14" i="29" s="1"/>
  <c r="O14" i="29" s="1"/>
  <c r="P14" i="29" s="1"/>
  <c r="Q14" i="29" s="1"/>
  <c r="R14" i="29" s="1"/>
  <c r="G14" i="29"/>
  <c r="F14" i="29" s="1"/>
  <c r="E14" i="29" s="1"/>
  <c r="D14" i="29" s="1"/>
  <c r="C14" i="29" s="1"/>
  <c r="I13" i="29"/>
  <c r="J13" i="29" s="1"/>
  <c r="G13" i="29"/>
  <c r="F13" i="29"/>
  <c r="E13" i="29" s="1"/>
  <c r="C69" i="28"/>
  <c r="H54" i="28"/>
  <c r="H53" i="28"/>
  <c r="G53" i="28"/>
  <c r="R52" i="28"/>
  <c r="Q52" i="28"/>
  <c r="P52" i="28"/>
  <c r="P53" i="28" s="1"/>
  <c r="O52" i="28"/>
  <c r="O53" i="28" s="1"/>
  <c r="N52" i="28"/>
  <c r="R51" i="28"/>
  <c r="Q51" i="28"/>
  <c r="P51" i="28"/>
  <c r="O51" i="28"/>
  <c r="N51" i="28"/>
  <c r="M51" i="28"/>
  <c r="L51" i="28"/>
  <c r="K51" i="28"/>
  <c r="J51" i="28"/>
  <c r="I51" i="28"/>
  <c r="H51" i="28"/>
  <c r="G51" i="28"/>
  <c r="F51" i="28"/>
  <c r="F53" i="28" s="1"/>
  <c r="E51" i="28"/>
  <c r="E53" i="28" s="1"/>
  <c r="D51" i="28"/>
  <c r="D53" i="28" s="1"/>
  <c r="C51" i="28"/>
  <c r="C53" i="28" s="1"/>
  <c r="C37" i="28"/>
  <c r="R36" i="28"/>
  <c r="R37" i="28" s="1"/>
  <c r="Q36" i="28"/>
  <c r="Q37" i="28" s="1"/>
  <c r="P36" i="28"/>
  <c r="O36" i="28"/>
  <c r="N36" i="28"/>
  <c r="R35" i="28"/>
  <c r="Q35" i="28"/>
  <c r="P35" i="28"/>
  <c r="O35" i="28"/>
  <c r="O37" i="28" s="1"/>
  <c r="N35" i="28"/>
  <c r="N37" i="28" s="1"/>
  <c r="M35" i="28"/>
  <c r="L35" i="28"/>
  <c r="K35" i="28"/>
  <c r="J35" i="28"/>
  <c r="I35" i="28"/>
  <c r="H35" i="28"/>
  <c r="H37" i="28" s="1"/>
  <c r="H38" i="28" s="1"/>
  <c r="G35" i="28"/>
  <c r="G37" i="28" s="1"/>
  <c r="F35" i="28"/>
  <c r="F37" i="28" s="1"/>
  <c r="E35" i="28"/>
  <c r="E37" i="28" s="1"/>
  <c r="D35" i="28"/>
  <c r="D37" i="28" s="1"/>
  <c r="C35" i="28"/>
  <c r="I19" i="28"/>
  <c r="J19" i="28" s="1"/>
  <c r="K19" i="28" s="1"/>
  <c r="L19" i="28" s="1"/>
  <c r="M19" i="28" s="1"/>
  <c r="N19" i="28" s="1"/>
  <c r="O19" i="28" s="1"/>
  <c r="P19" i="28" s="1"/>
  <c r="Q19" i="28" s="1"/>
  <c r="R19" i="28" s="1"/>
  <c r="G19" i="28"/>
  <c r="F19" i="28" s="1"/>
  <c r="E19" i="28" s="1"/>
  <c r="D19" i="28" s="1"/>
  <c r="C19" i="28" s="1"/>
  <c r="I18" i="28"/>
  <c r="J18" i="28" s="1"/>
  <c r="J20" i="28" s="1"/>
  <c r="G18" i="28"/>
  <c r="F18" i="28" s="1"/>
  <c r="I14" i="28"/>
  <c r="J14" i="28" s="1"/>
  <c r="K14" i="28" s="1"/>
  <c r="L14" i="28" s="1"/>
  <c r="M14" i="28" s="1"/>
  <c r="N14" i="28" s="1"/>
  <c r="O14" i="28" s="1"/>
  <c r="P14" i="28" s="1"/>
  <c r="Q14" i="28" s="1"/>
  <c r="R14" i="28" s="1"/>
  <c r="G14" i="28"/>
  <c r="F14" i="28" s="1"/>
  <c r="E14" i="28" s="1"/>
  <c r="D14" i="28" s="1"/>
  <c r="C14" i="28" s="1"/>
  <c r="I13" i="28"/>
  <c r="J13" i="28" s="1"/>
  <c r="G13" i="28"/>
  <c r="G15" i="28" s="1"/>
  <c r="F13" i="28"/>
  <c r="E13" i="28" s="1"/>
  <c r="C69" i="27"/>
  <c r="H54" i="27"/>
  <c r="P53" i="27"/>
  <c r="H53" i="27"/>
  <c r="G53" i="27"/>
  <c r="F53" i="27"/>
  <c r="R52" i="27"/>
  <c r="Q52" i="27"/>
  <c r="P52" i="27"/>
  <c r="O52" i="27"/>
  <c r="O53" i="27" s="1"/>
  <c r="N52" i="27"/>
  <c r="N53" i="27" s="1"/>
  <c r="R51" i="27"/>
  <c r="Q51" i="27"/>
  <c r="P51" i="27"/>
  <c r="O51" i="27"/>
  <c r="N51" i="27"/>
  <c r="M51" i="27"/>
  <c r="L51" i="27"/>
  <c r="K51" i="27"/>
  <c r="J51" i="27"/>
  <c r="I51" i="27"/>
  <c r="H51" i="27"/>
  <c r="G51" i="27"/>
  <c r="F51" i="27"/>
  <c r="E51" i="27"/>
  <c r="E53" i="27" s="1"/>
  <c r="D51" i="27"/>
  <c r="D53" i="27" s="1"/>
  <c r="C51" i="27"/>
  <c r="C53" i="27" s="1"/>
  <c r="C37" i="27"/>
  <c r="R36" i="27"/>
  <c r="R37" i="27" s="1"/>
  <c r="Q36" i="27"/>
  <c r="Q37" i="27" s="1"/>
  <c r="P36" i="27"/>
  <c r="O36" i="27"/>
  <c r="N36" i="27"/>
  <c r="R35" i="27"/>
  <c r="Q35" i="27"/>
  <c r="P35" i="27"/>
  <c r="P37" i="27" s="1"/>
  <c r="O35" i="27"/>
  <c r="N35" i="27"/>
  <c r="M35" i="27"/>
  <c r="L35" i="27"/>
  <c r="K35" i="27"/>
  <c r="J35" i="27"/>
  <c r="I35" i="27"/>
  <c r="H35" i="27"/>
  <c r="H37" i="27" s="1"/>
  <c r="H38" i="27" s="1"/>
  <c r="G35" i="27"/>
  <c r="G37" i="27" s="1"/>
  <c r="F35" i="27"/>
  <c r="F37" i="27" s="1"/>
  <c r="E35" i="27"/>
  <c r="E37" i="27" s="1"/>
  <c r="D35" i="27"/>
  <c r="D37" i="27" s="1"/>
  <c r="C35" i="27"/>
  <c r="I19" i="27"/>
  <c r="J19" i="27" s="1"/>
  <c r="K19" i="27" s="1"/>
  <c r="L19" i="27" s="1"/>
  <c r="M19" i="27" s="1"/>
  <c r="N19" i="27" s="1"/>
  <c r="O19" i="27" s="1"/>
  <c r="P19" i="27" s="1"/>
  <c r="Q19" i="27" s="1"/>
  <c r="R19" i="27" s="1"/>
  <c r="G19" i="27"/>
  <c r="F19" i="27" s="1"/>
  <c r="E19" i="27" s="1"/>
  <c r="D19" i="27" s="1"/>
  <c r="C19" i="27" s="1"/>
  <c r="I18" i="27"/>
  <c r="J18" i="27" s="1"/>
  <c r="J20" i="27" s="1"/>
  <c r="G18" i="27"/>
  <c r="F18" i="27" s="1"/>
  <c r="I14" i="27"/>
  <c r="J14" i="27" s="1"/>
  <c r="K14" i="27" s="1"/>
  <c r="L14" i="27" s="1"/>
  <c r="M14" i="27" s="1"/>
  <c r="N14" i="27" s="1"/>
  <c r="O14" i="27" s="1"/>
  <c r="P14" i="27" s="1"/>
  <c r="Q14" i="27" s="1"/>
  <c r="R14" i="27" s="1"/>
  <c r="G14" i="27"/>
  <c r="F14" i="27" s="1"/>
  <c r="E14" i="27" s="1"/>
  <c r="D14" i="27" s="1"/>
  <c r="C14" i="27" s="1"/>
  <c r="I13" i="27"/>
  <c r="J13" i="27" s="1"/>
  <c r="G13" i="27"/>
  <c r="G15" i="27" s="1"/>
  <c r="C69" i="26"/>
  <c r="H53" i="26"/>
  <c r="H54" i="26" s="1"/>
  <c r="G53" i="26"/>
  <c r="F53" i="26"/>
  <c r="R52" i="26"/>
  <c r="Q52" i="26"/>
  <c r="P52" i="26"/>
  <c r="P53" i="26" s="1"/>
  <c r="O52" i="26"/>
  <c r="O53" i="26" s="1"/>
  <c r="N52" i="26"/>
  <c r="N53" i="26" s="1"/>
  <c r="R51" i="26"/>
  <c r="Q51" i="26"/>
  <c r="Q53" i="26" s="1"/>
  <c r="P51" i="26"/>
  <c r="O51" i="26"/>
  <c r="N51" i="26"/>
  <c r="M51" i="26"/>
  <c r="L51" i="26"/>
  <c r="K51" i="26"/>
  <c r="J51" i="26"/>
  <c r="I51" i="26"/>
  <c r="H51" i="26"/>
  <c r="G51" i="26"/>
  <c r="F51" i="26"/>
  <c r="E51" i="26"/>
  <c r="E53" i="26" s="1"/>
  <c r="D51" i="26"/>
  <c r="D53" i="26" s="1"/>
  <c r="C51" i="26"/>
  <c r="C53" i="26" s="1"/>
  <c r="F37" i="26"/>
  <c r="C37" i="26"/>
  <c r="R36" i="26"/>
  <c r="R37" i="26" s="1"/>
  <c r="Q36" i="26"/>
  <c r="Q37" i="26" s="1"/>
  <c r="P36" i="26"/>
  <c r="O36" i="26"/>
  <c r="N36" i="26"/>
  <c r="N37" i="26" s="1"/>
  <c r="R35" i="26"/>
  <c r="Q35" i="26"/>
  <c r="P35" i="26"/>
  <c r="P37" i="26" s="1"/>
  <c r="O35" i="26"/>
  <c r="N35" i="26"/>
  <c r="M35" i="26"/>
  <c r="L35" i="26"/>
  <c r="K35" i="26"/>
  <c r="J35" i="26"/>
  <c r="I35" i="26"/>
  <c r="H35" i="26"/>
  <c r="H37" i="26" s="1"/>
  <c r="H38" i="26" s="1"/>
  <c r="G35" i="26"/>
  <c r="G37" i="26" s="1"/>
  <c r="F35" i="26"/>
  <c r="E35" i="26"/>
  <c r="E37" i="26" s="1"/>
  <c r="D35" i="26"/>
  <c r="D37" i="26" s="1"/>
  <c r="C35" i="26"/>
  <c r="I19" i="26"/>
  <c r="J19" i="26" s="1"/>
  <c r="K19" i="26" s="1"/>
  <c r="L19" i="26" s="1"/>
  <c r="M19" i="26" s="1"/>
  <c r="N19" i="26" s="1"/>
  <c r="O19" i="26" s="1"/>
  <c r="P19" i="26" s="1"/>
  <c r="Q19" i="26" s="1"/>
  <c r="R19" i="26" s="1"/>
  <c r="G19" i="26"/>
  <c r="F19" i="26" s="1"/>
  <c r="E19" i="26" s="1"/>
  <c r="D19" i="26" s="1"/>
  <c r="C19" i="26" s="1"/>
  <c r="I18" i="26"/>
  <c r="J18" i="26" s="1"/>
  <c r="G18" i="26"/>
  <c r="F18" i="26" s="1"/>
  <c r="I14" i="26"/>
  <c r="J14" i="26" s="1"/>
  <c r="G14" i="26"/>
  <c r="F14" i="26" s="1"/>
  <c r="E14" i="26" s="1"/>
  <c r="D14" i="26" s="1"/>
  <c r="C14" i="26" s="1"/>
  <c r="I13" i="26"/>
  <c r="J13" i="26" s="1"/>
  <c r="K13" i="26" s="1"/>
  <c r="G13" i="26"/>
  <c r="F13" i="26" s="1"/>
  <c r="E13" i="26" s="1"/>
  <c r="K51" i="32"/>
  <c r="J51" i="32"/>
  <c r="E51" i="32"/>
  <c r="E53" i="32" s="1"/>
  <c r="D51" i="32"/>
  <c r="C35" i="32"/>
  <c r="C51" i="32"/>
  <c r="C53" i="32" s="1"/>
  <c r="G53" i="32"/>
  <c r="F53" i="32"/>
  <c r="D53" i="32"/>
  <c r="H54" i="32"/>
  <c r="H53" i="32"/>
  <c r="F51" i="32"/>
  <c r="G51" i="32"/>
  <c r="H51" i="32"/>
  <c r="N52" i="32"/>
  <c r="N53" i="32" s="1"/>
  <c r="O52" i="32"/>
  <c r="O53" i="32" s="1"/>
  <c r="P52" i="32"/>
  <c r="P53" i="32" s="1"/>
  <c r="Q52" i="32"/>
  <c r="Q53" i="32" s="1"/>
  <c r="R52" i="32"/>
  <c r="R53" i="32" s="1"/>
  <c r="R51" i="32"/>
  <c r="Q51" i="32"/>
  <c r="P51" i="32"/>
  <c r="O51" i="32"/>
  <c r="N51" i="32"/>
  <c r="M51" i="32"/>
  <c r="L51" i="32"/>
  <c r="I51" i="32"/>
  <c r="F19" i="32"/>
  <c r="E19" i="32" s="1"/>
  <c r="D19" i="32" s="1"/>
  <c r="C19" i="32" s="1"/>
  <c r="G19" i="32"/>
  <c r="G18" i="32"/>
  <c r="F18" i="32" s="1"/>
  <c r="G14" i="32"/>
  <c r="G13" i="32"/>
  <c r="F13" i="32" s="1"/>
  <c r="E13" i="32" s="1"/>
  <c r="I18" i="32"/>
  <c r="I19" i="32"/>
  <c r="J19" i="32" s="1"/>
  <c r="K19" i="32" s="1"/>
  <c r="L19" i="32" s="1"/>
  <c r="M19" i="32" s="1"/>
  <c r="N19" i="32" s="1"/>
  <c r="O19" i="32" s="1"/>
  <c r="P19" i="32" s="1"/>
  <c r="Q19" i="32" s="1"/>
  <c r="R19" i="32" s="1"/>
  <c r="I13" i="32"/>
  <c r="I14" i="32"/>
  <c r="J14" i="32" s="1"/>
  <c r="K14" i="32" s="1"/>
  <c r="L14" i="32" s="1"/>
  <c r="M14" i="32" s="1"/>
  <c r="N14" i="32" s="1"/>
  <c r="O14" i="32" s="1"/>
  <c r="P14" i="32" s="1"/>
  <c r="Q14" i="32" s="1"/>
  <c r="R14" i="32" s="1"/>
  <c r="Q53" i="28" l="1"/>
  <c r="N53" i="28"/>
  <c r="N37" i="27"/>
  <c r="O37" i="27"/>
  <c r="E18" i="32"/>
  <c r="D18" i="32" s="1"/>
  <c r="F20" i="32"/>
  <c r="G20" i="32"/>
  <c r="G15" i="32"/>
  <c r="F14" i="32"/>
  <c r="E14" i="32" s="1"/>
  <c r="D14" i="32" s="1"/>
  <c r="C14" i="32" s="1"/>
  <c r="F54" i="32"/>
  <c r="J20" i="26"/>
  <c r="I15" i="26"/>
  <c r="G54" i="26"/>
  <c r="O37" i="26"/>
  <c r="R53" i="26"/>
  <c r="G20" i="26"/>
  <c r="G38" i="26" s="1"/>
  <c r="G15" i="26"/>
  <c r="R53" i="27"/>
  <c r="Q53" i="27"/>
  <c r="I15" i="27"/>
  <c r="F13" i="27"/>
  <c r="E13" i="27" s="1"/>
  <c r="P37" i="28"/>
  <c r="R53" i="28"/>
  <c r="I15" i="28"/>
  <c r="G15" i="29"/>
  <c r="G38" i="29"/>
  <c r="G54" i="29"/>
  <c r="J20" i="29"/>
  <c r="N37" i="29"/>
  <c r="O37" i="29"/>
  <c r="P37" i="29"/>
  <c r="I15" i="29"/>
  <c r="Q53" i="29"/>
  <c r="R53" i="29"/>
  <c r="D13" i="29"/>
  <c r="E15" i="29"/>
  <c r="J15" i="29"/>
  <c r="K13" i="29"/>
  <c r="E18" i="29"/>
  <c r="F20" i="29"/>
  <c r="F54" i="29" s="1"/>
  <c r="I20" i="29"/>
  <c r="K18" i="29"/>
  <c r="F15" i="29"/>
  <c r="E18" i="28"/>
  <c r="F20" i="28"/>
  <c r="F54" i="28" s="1"/>
  <c r="D13" i="28"/>
  <c r="E15" i="28"/>
  <c r="J15" i="28"/>
  <c r="K13" i="28"/>
  <c r="G20" i="28"/>
  <c r="K18" i="28"/>
  <c r="I20" i="28"/>
  <c r="F15" i="28"/>
  <c r="E18" i="27"/>
  <c r="F20" i="27"/>
  <c r="F38" i="27"/>
  <c r="F54" i="27"/>
  <c r="G38" i="27"/>
  <c r="J15" i="27"/>
  <c r="K13" i="27"/>
  <c r="D13" i="27"/>
  <c r="E15" i="27"/>
  <c r="K18" i="27"/>
  <c r="G20" i="27"/>
  <c r="I20" i="27"/>
  <c r="F15" i="27"/>
  <c r="L13" i="26"/>
  <c r="K14" i="26"/>
  <c r="L14" i="26" s="1"/>
  <c r="M14" i="26" s="1"/>
  <c r="N14" i="26" s="1"/>
  <c r="O14" i="26" s="1"/>
  <c r="P14" i="26" s="1"/>
  <c r="Q14" i="26" s="1"/>
  <c r="R14" i="26" s="1"/>
  <c r="J15" i="26"/>
  <c r="F20" i="26"/>
  <c r="F54" i="26" s="1"/>
  <c r="E18" i="26"/>
  <c r="F38" i="26"/>
  <c r="D13" i="26"/>
  <c r="E15" i="26"/>
  <c r="K18" i="26"/>
  <c r="I20" i="26"/>
  <c r="F15" i="26"/>
  <c r="D13" i="32"/>
  <c r="J18" i="32"/>
  <c r="I20" i="32"/>
  <c r="J13" i="32"/>
  <c r="I15" i="32"/>
  <c r="F15" i="32" l="1"/>
  <c r="E15" i="32"/>
  <c r="E20" i="32"/>
  <c r="G54" i="32"/>
  <c r="F38" i="28"/>
  <c r="F38" i="29"/>
  <c r="C13" i="29"/>
  <c r="C15" i="29" s="1"/>
  <c r="D15" i="29"/>
  <c r="E20" i="29"/>
  <c r="D18" i="29"/>
  <c r="K15" i="29"/>
  <c r="L13" i="29"/>
  <c r="K20" i="29"/>
  <c r="L18" i="29"/>
  <c r="C13" i="28"/>
  <c r="C15" i="28" s="1"/>
  <c r="D15" i="28"/>
  <c r="K20" i="28"/>
  <c r="L18" i="28"/>
  <c r="G54" i="28"/>
  <c r="G38" i="28"/>
  <c r="D18" i="28"/>
  <c r="E20" i="28"/>
  <c r="L13" i="28"/>
  <c r="K15" i="28"/>
  <c r="D18" i="27"/>
  <c r="E20" i="27"/>
  <c r="K20" i="27"/>
  <c r="L18" i="27"/>
  <c r="C13" i="27"/>
  <c r="C15" i="27" s="1"/>
  <c r="D15" i="27"/>
  <c r="G54" i="27"/>
  <c r="L13" i="27"/>
  <c r="K15" i="27"/>
  <c r="K20" i="26"/>
  <c r="L18" i="26"/>
  <c r="D18" i="26"/>
  <c r="E20" i="26"/>
  <c r="C13" i="26"/>
  <c r="C15" i="26" s="1"/>
  <c r="D15" i="26"/>
  <c r="K15" i="26"/>
  <c r="M13" i="26"/>
  <c r="L15" i="26"/>
  <c r="C18" i="32"/>
  <c r="C20" i="32" s="1"/>
  <c r="D20" i="32"/>
  <c r="C13" i="32"/>
  <c r="C15" i="32" s="1"/>
  <c r="D15" i="32"/>
  <c r="J20" i="32"/>
  <c r="K18" i="32"/>
  <c r="J15" i="32"/>
  <c r="K13" i="32"/>
  <c r="D54" i="32" l="1"/>
  <c r="C54" i="32"/>
  <c r="E54" i="32"/>
  <c r="C18" i="29"/>
  <c r="C20" i="29" s="1"/>
  <c r="D20" i="29"/>
  <c r="E57" i="29"/>
  <c r="E41" i="29"/>
  <c r="E38" i="29"/>
  <c r="E54" i="29"/>
  <c r="L20" i="29"/>
  <c r="M18" i="29"/>
  <c r="G41" i="29"/>
  <c r="M13" i="29"/>
  <c r="L15" i="29"/>
  <c r="M13" i="28"/>
  <c r="L15" i="28"/>
  <c r="G41" i="28"/>
  <c r="E57" i="28"/>
  <c r="E41" i="28"/>
  <c r="E38" i="28"/>
  <c r="E54" i="28"/>
  <c r="D20" i="28"/>
  <c r="C18" i="28"/>
  <c r="C20" i="28" s="1"/>
  <c r="L20" i="28"/>
  <c r="M18" i="28"/>
  <c r="H57" i="28"/>
  <c r="F41" i="28"/>
  <c r="E38" i="27"/>
  <c r="E54" i="27"/>
  <c r="L20" i="27"/>
  <c r="M18" i="27"/>
  <c r="H57" i="27"/>
  <c r="G57" i="27"/>
  <c r="G41" i="27"/>
  <c r="M13" i="27"/>
  <c r="L15" i="27"/>
  <c r="D20" i="27"/>
  <c r="C18" i="27"/>
  <c r="C20" i="27" s="1"/>
  <c r="E57" i="26"/>
  <c r="E41" i="26"/>
  <c r="E54" i="26"/>
  <c r="E38" i="26"/>
  <c r="C18" i="26"/>
  <c r="C20" i="26" s="1"/>
  <c r="D20" i="26"/>
  <c r="N13" i="26"/>
  <c r="M15" i="26"/>
  <c r="L20" i="26"/>
  <c r="M18" i="26"/>
  <c r="H41" i="26"/>
  <c r="H57" i="26"/>
  <c r="G41" i="26"/>
  <c r="K20" i="32"/>
  <c r="L18" i="32"/>
  <c r="K15" i="32"/>
  <c r="L13" i="32"/>
  <c r="D57" i="32" l="1"/>
  <c r="G57" i="32"/>
  <c r="G41" i="32"/>
  <c r="C57" i="32"/>
  <c r="E57" i="32"/>
  <c r="D41" i="32"/>
  <c r="F57" i="32"/>
  <c r="F41" i="32"/>
  <c r="E41" i="32"/>
  <c r="N13" i="29"/>
  <c r="M15" i="29"/>
  <c r="C41" i="29"/>
  <c r="C57" i="29"/>
  <c r="C54" i="29"/>
  <c r="C38" i="29"/>
  <c r="M20" i="29"/>
  <c r="N18" i="29"/>
  <c r="F57" i="29"/>
  <c r="F41" i="29"/>
  <c r="H41" i="29"/>
  <c r="G57" i="29"/>
  <c r="H57" i="29"/>
  <c r="D57" i="29"/>
  <c r="D41" i="29"/>
  <c r="D38" i="29"/>
  <c r="D54" i="29"/>
  <c r="M20" i="28"/>
  <c r="N18" i="28"/>
  <c r="G57" i="28"/>
  <c r="F57" i="28"/>
  <c r="C57" i="28"/>
  <c r="C41" i="28"/>
  <c r="C54" i="28"/>
  <c r="C38" i="28"/>
  <c r="D57" i="28"/>
  <c r="D41" i="28"/>
  <c r="D38" i="28"/>
  <c r="D54" i="28"/>
  <c r="N13" i="28"/>
  <c r="M15" i="28"/>
  <c r="C57" i="27"/>
  <c r="C41" i="27"/>
  <c r="C38" i="27"/>
  <c r="C54" i="27"/>
  <c r="N18" i="27"/>
  <c r="M20" i="27"/>
  <c r="F41" i="27"/>
  <c r="F57" i="27"/>
  <c r="D57" i="27"/>
  <c r="D41" i="27"/>
  <c r="D38" i="27"/>
  <c r="D54" i="27"/>
  <c r="N13" i="27"/>
  <c r="M15" i="27"/>
  <c r="H41" i="27"/>
  <c r="E41" i="27"/>
  <c r="E57" i="27"/>
  <c r="C57" i="26"/>
  <c r="C41" i="26"/>
  <c r="C38" i="26"/>
  <c r="C54" i="26"/>
  <c r="M20" i="26"/>
  <c r="N18" i="26"/>
  <c r="G57" i="26"/>
  <c r="F41" i="26"/>
  <c r="F57" i="26"/>
  <c r="N15" i="26"/>
  <c r="O13" i="26"/>
  <c r="D57" i="26"/>
  <c r="D41" i="26"/>
  <c r="D54" i="26"/>
  <c r="D38" i="26"/>
  <c r="L20" i="32"/>
  <c r="M18" i="32"/>
  <c r="H41" i="32" s="1"/>
  <c r="L15" i="32"/>
  <c r="M13" i="32"/>
  <c r="H57" i="32" l="1"/>
  <c r="C41" i="32"/>
  <c r="O18" i="29"/>
  <c r="N20" i="29"/>
  <c r="N15" i="29"/>
  <c r="O13" i="29"/>
  <c r="O18" i="28"/>
  <c r="N20" i="28"/>
  <c r="N15" i="28"/>
  <c r="O13" i="28"/>
  <c r="N15" i="27"/>
  <c r="O13" i="27"/>
  <c r="O18" i="27"/>
  <c r="N20" i="27"/>
  <c r="P13" i="26"/>
  <c r="O15" i="26"/>
  <c r="O18" i="26"/>
  <c r="N20" i="26"/>
  <c r="M20" i="32"/>
  <c r="N18" i="32"/>
  <c r="M15" i="32"/>
  <c r="N13" i="32"/>
  <c r="N54" i="29" l="1"/>
  <c r="N38" i="29"/>
  <c r="P18" i="29"/>
  <c r="O20" i="29"/>
  <c r="P13" i="29"/>
  <c r="O15" i="29"/>
  <c r="N38" i="28"/>
  <c r="N54" i="28"/>
  <c r="P18" i="28"/>
  <c r="O20" i="28"/>
  <c r="O15" i="28"/>
  <c r="P13" i="28"/>
  <c r="P18" i="27"/>
  <c r="O20" i="27"/>
  <c r="O15" i="27"/>
  <c r="P13" i="27"/>
  <c r="N54" i="27"/>
  <c r="N38" i="27"/>
  <c r="N54" i="26"/>
  <c r="N38" i="26"/>
  <c r="P18" i="26"/>
  <c r="O20" i="26"/>
  <c r="P15" i="26"/>
  <c r="Q13" i="26"/>
  <c r="O18" i="32"/>
  <c r="N20" i="32"/>
  <c r="N54" i="32" s="1"/>
  <c r="N15" i="32"/>
  <c r="O13" i="32"/>
  <c r="P15" i="29" l="1"/>
  <c r="Q13" i="29"/>
  <c r="O38" i="29"/>
  <c r="O54" i="29"/>
  <c r="Q18" i="29"/>
  <c r="P20" i="29"/>
  <c r="P15" i="28"/>
  <c r="Q13" i="28"/>
  <c r="O38" i="28"/>
  <c r="O54" i="28"/>
  <c r="Q18" i="28"/>
  <c r="P20" i="28"/>
  <c r="O38" i="27"/>
  <c r="O54" i="27"/>
  <c r="P15" i="27"/>
  <c r="Q13" i="27"/>
  <c r="Q18" i="27"/>
  <c r="P20" i="27"/>
  <c r="Q15" i="26"/>
  <c r="R13" i="26"/>
  <c r="R15" i="26" s="1"/>
  <c r="Q18" i="26"/>
  <c r="P20" i="26"/>
  <c r="O54" i="26"/>
  <c r="O38" i="26"/>
  <c r="P18" i="32"/>
  <c r="O20" i="32"/>
  <c r="P13" i="32"/>
  <c r="O15" i="32"/>
  <c r="O54" i="32" l="1"/>
  <c r="P54" i="29"/>
  <c r="P38" i="29"/>
  <c r="Q20" i="29"/>
  <c r="R18" i="29"/>
  <c r="R20" i="29" s="1"/>
  <c r="I57" i="29" s="1"/>
  <c r="I41" i="29"/>
  <c r="J41" i="29" s="1"/>
  <c r="Q15" i="29"/>
  <c r="R13" i="29"/>
  <c r="R15" i="29" s="1"/>
  <c r="R18" i="28"/>
  <c r="Q20" i="28"/>
  <c r="P54" i="28"/>
  <c r="P38" i="28"/>
  <c r="Q15" i="28"/>
  <c r="R13" i="28"/>
  <c r="R15" i="28" s="1"/>
  <c r="R18" i="27"/>
  <c r="R20" i="27" s="1"/>
  <c r="Q20" i="27"/>
  <c r="P38" i="27"/>
  <c r="P54" i="27"/>
  <c r="R13" i="27"/>
  <c r="R15" i="27" s="1"/>
  <c r="Q15" i="27"/>
  <c r="P54" i="26"/>
  <c r="P38" i="26"/>
  <c r="R18" i="26"/>
  <c r="R20" i="26" s="1"/>
  <c r="Q20" i="26"/>
  <c r="Q18" i="32"/>
  <c r="P20" i="32"/>
  <c r="P54" i="32" s="1"/>
  <c r="Q13" i="32"/>
  <c r="P15" i="32"/>
  <c r="I36" i="29" l="1"/>
  <c r="I37" i="29" s="1"/>
  <c r="I38" i="29" s="1"/>
  <c r="J36" i="29"/>
  <c r="J37" i="29" s="1"/>
  <c r="J38" i="29" s="1"/>
  <c r="K36" i="29"/>
  <c r="K37" i="29" s="1"/>
  <c r="K38" i="29" s="1"/>
  <c r="C64" i="29"/>
  <c r="L36" i="29"/>
  <c r="L37" i="29" s="1"/>
  <c r="L38" i="29" s="1"/>
  <c r="M36" i="29"/>
  <c r="M37" i="29" s="1"/>
  <c r="M38" i="29" s="1"/>
  <c r="Q54" i="29"/>
  <c r="Q38" i="29"/>
  <c r="R38" i="29"/>
  <c r="R54" i="29"/>
  <c r="J57" i="29"/>
  <c r="Q38" i="28"/>
  <c r="Q54" i="28"/>
  <c r="R20" i="28"/>
  <c r="H41" i="28"/>
  <c r="Q54" i="27"/>
  <c r="Q38" i="27"/>
  <c r="R38" i="27"/>
  <c r="R54" i="27"/>
  <c r="I57" i="27"/>
  <c r="J57" i="27" s="1"/>
  <c r="I41" i="27"/>
  <c r="J41" i="27" s="1"/>
  <c r="Q54" i="26"/>
  <c r="Q38" i="26"/>
  <c r="R54" i="26"/>
  <c r="R38" i="26"/>
  <c r="I41" i="26"/>
  <c r="J41" i="26" s="1"/>
  <c r="I57" i="26"/>
  <c r="J57" i="26" s="1"/>
  <c r="R18" i="32"/>
  <c r="R20" i="32" s="1"/>
  <c r="Q20" i="32"/>
  <c r="R13" i="32"/>
  <c r="R15" i="32" s="1"/>
  <c r="Q15" i="32"/>
  <c r="Q54" i="32" l="1"/>
  <c r="I57" i="32"/>
  <c r="R54" i="32"/>
  <c r="I41" i="32"/>
  <c r="M52" i="29"/>
  <c r="M53" i="29" s="1"/>
  <c r="M54" i="29" s="1"/>
  <c r="C65" i="29"/>
  <c r="C68" i="29" s="1"/>
  <c r="L52" i="29"/>
  <c r="L53" i="29" s="1"/>
  <c r="L54" i="29" s="1"/>
  <c r="K52" i="29"/>
  <c r="K53" i="29" s="1"/>
  <c r="K54" i="29" s="1"/>
  <c r="I52" i="29"/>
  <c r="I53" i="29" s="1"/>
  <c r="I54" i="29" s="1"/>
  <c r="J52" i="29"/>
  <c r="J53" i="29" s="1"/>
  <c r="J54" i="29" s="1"/>
  <c r="S38" i="29"/>
  <c r="R38" i="28"/>
  <c r="R54" i="28"/>
  <c r="I57" i="28"/>
  <c r="J57" i="28" s="1"/>
  <c r="I41" i="28"/>
  <c r="J41" i="28" s="1"/>
  <c r="I36" i="27"/>
  <c r="I37" i="27" s="1"/>
  <c r="I38" i="27" s="1"/>
  <c r="J36" i="27"/>
  <c r="J37" i="27" s="1"/>
  <c r="J38" i="27" s="1"/>
  <c r="K36" i="27"/>
  <c r="K37" i="27" s="1"/>
  <c r="K38" i="27" s="1"/>
  <c r="C64" i="27"/>
  <c r="M36" i="27"/>
  <c r="M37" i="27" s="1"/>
  <c r="M38" i="27" s="1"/>
  <c r="L36" i="27"/>
  <c r="L37" i="27" s="1"/>
  <c r="L38" i="27" s="1"/>
  <c r="M52" i="27"/>
  <c r="M53" i="27" s="1"/>
  <c r="M54" i="27" s="1"/>
  <c r="C65" i="27"/>
  <c r="L52" i="27"/>
  <c r="L53" i="27" s="1"/>
  <c r="L54" i="27" s="1"/>
  <c r="K52" i="27"/>
  <c r="K53" i="27" s="1"/>
  <c r="K54" i="27" s="1"/>
  <c r="J52" i="27"/>
  <c r="J53" i="27" s="1"/>
  <c r="J54" i="27" s="1"/>
  <c r="I52" i="27"/>
  <c r="I53" i="27" s="1"/>
  <c r="I54" i="27" s="1"/>
  <c r="M52" i="26"/>
  <c r="M53" i="26" s="1"/>
  <c r="M54" i="26" s="1"/>
  <c r="C65" i="26"/>
  <c r="L52" i="26"/>
  <c r="L53" i="26" s="1"/>
  <c r="L54" i="26" s="1"/>
  <c r="J52" i="26"/>
  <c r="J53" i="26" s="1"/>
  <c r="J54" i="26" s="1"/>
  <c r="K52" i="26"/>
  <c r="K53" i="26" s="1"/>
  <c r="K54" i="26" s="1"/>
  <c r="I52" i="26"/>
  <c r="I53" i="26" s="1"/>
  <c r="I54" i="26" s="1"/>
  <c r="I36" i="26"/>
  <c r="I37" i="26" s="1"/>
  <c r="I38" i="26" s="1"/>
  <c r="K36" i="26"/>
  <c r="K37" i="26" s="1"/>
  <c r="K38" i="26" s="1"/>
  <c r="J36" i="26"/>
  <c r="J37" i="26" s="1"/>
  <c r="J38" i="26" s="1"/>
  <c r="M36" i="26"/>
  <c r="M37" i="26" s="1"/>
  <c r="M38" i="26" s="1"/>
  <c r="C64" i="26"/>
  <c r="C68" i="26" s="1"/>
  <c r="L36" i="26"/>
  <c r="L37" i="26" s="1"/>
  <c r="L38" i="26" s="1"/>
  <c r="I36" i="28" l="1"/>
  <c r="I37" i="28" s="1"/>
  <c r="I38" i="28" s="1"/>
  <c r="K36" i="28"/>
  <c r="K37" i="28" s="1"/>
  <c r="K38" i="28" s="1"/>
  <c r="C64" i="28"/>
  <c r="J36" i="28"/>
  <c r="J37" i="28" s="1"/>
  <c r="J38" i="28" s="1"/>
  <c r="M36" i="28"/>
  <c r="M37" i="28" s="1"/>
  <c r="M38" i="28" s="1"/>
  <c r="L36" i="28"/>
  <c r="L37" i="28" s="1"/>
  <c r="L38" i="28" s="1"/>
  <c r="M52" i="28"/>
  <c r="M53" i="28" s="1"/>
  <c r="M54" i="28" s="1"/>
  <c r="C65" i="28"/>
  <c r="L52" i="28"/>
  <c r="L53" i="28" s="1"/>
  <c r="L54" i="28" s="1"/>
  <c r="K52" i="28"/>
  <c r="K53" i="28" s="1"/>
  <c r="K54" i="28" s="1"/>
  <c r="J52" i="28"/>
  <c r="J53" i="28" s="1"/>
  <c r="J54" i="28" s="1"/>
  <c r="I52" i="28"/>
  <c r="I53" i="28" s="1"/>
  <c r="I54" i="28" s="1"/>
  <c r="C68" i="27"/>
  <c r="S38" i="27"/>
  <c r="S38" i="26"/>
  <c r="S38" i="28" l="1"/>
  <c r="C68" i="28"/>
  <c r="G17" i="31" l="1"/>
  <c r="G18" i="31"/>
  <c r="G12" i="31"/>
  <c r="G13" i="31"/>
  <c r="G19" i="31" l="1"/>
  <c r="G14" i="31"/>
  <c r="F17" i="31"/>
  <c r="F18" i="31"/>
  <c r="F12" i="31"/>
  <c r="F13" i="31"/>
  <c r="I17" i="31"/>
  <c r="I12" i="31"/>
  <c r="J13" i="12"/>
  <c r="C69" i="32"/>
  <c r="R36" i="32"/>
  <c r="Q36" i="32"/>
  <c r="P36" i="32"/>
  <c r="O36" i="32"/>
  <c r="N36" i="32"/>
  <c r="R35" i="32"/>
  <c r="Q35" i="32"/>
  <c r="P35" i="32"/>
  <c r="O35" i="32"/>
  <c r="N35" i="32"/>
  <c r="M35" i="32"/>
  <c r="L35" i="32"/>
  <c r="K35" i="32"/>
  <c r="J35" i="32"/>
  <c r="I35" i="32"/>
  <c r="H35" i="32"/>
  <c r="H37" i="32" s="1"/>
  <c r="G35" i="32"/>
  <c r="G37" i="32" s="1"/>
  <c r="F35" i="32"/>
  <c r="F37" i="32" s="1"/>
  <c r="E35" i="32"/>
  <c r="D35" i="32"/>
  <c r="D37" i="32" s="1"/>
  <c r="C37" i="32"/>
  <c r="C38" i="32" s="1"/>
  <c r="F14" i="31" l="1"/>
  <c r="F19" i="31"/>
  <c r="E37" i="32"/>
  <c r="J17" i="31"/>
  <c r="I18" i="31"/>
  <c r="J18" i="31" s="1"/>
  <c r="K18" i="31" s="1"/>
  <c r="L18" i="31" s="1"/>
  <c r="M18" i="31" s="1"/>
  <c r="N18" i="31" s="1"/>
  <c r="O18" i="31" s="1"/>
  <c r="P18" i="31" s="1"/>
  <c r="Q18" i="31" s="1"/>
  <c r="R18" i="31" s="1"/>
  <c r="J12" i="31"/>
  <c r="I13" i="31"/>
  <c r="J13" i="31" s="1"/>
  <c r="K13" i="31" s="1"/>
  <c r="L13" i="31" s="1"/>
  <c r="M13" i="31" s="1"/>
  <c r="N13" i="31" s="1"/>
  <c r="O13" i="31" s="1"/>
  <c r="P13" i="31" s="1"/>
  <c r="Q13" i="31" s="1"/>
  <c r="R13" i="31" s="1"/>
  <c r="R37" i="32"/>
  <c r="Q37" i="32"/>
  <c r="O37" i="32"/>
  <c r="P37" i="32"/>
  <c r="N37" i="32"/>
  <c r="H38" i="32"/>
  <c r="G38" i="32"/>
  <c r="I14" i="31" l="1"/>
  <c r="I19" i="31"/>
  <c r="J19" i="31"/>
  <c r="K17" i="31"/>
  <c r="J14" i="31"/>
  <c r="K12" i="31"/>
  <c r="G35" i="31" l="1"/>
  <c r="F35" i="31"/>
  <c r="K14" i="31"/>
  <c r="L12" i="31"/>
  <c r="K19" i="31"/>
  <c r="L17" i="31"/>
  <c r="F38" i="32"/>
  <c r="M12" i="31" l="1"/>
  <c r="H52" i="31" s="1"/>
  <c r="L14" i="31"/>
  <c r="M17" i="31"/>
  <c r="L19" i="31"/>
  <c r="E38" i="32"/>
  <c r="H35" i="31" l="1"/>
  <c r="M14" i="31"/>
  <c r="N12" i="31"/>
  <c r="N17" i="31"/>
  <c r="M19" i="31"/>
  <c r="N38" i="32"/>
  <c r="D38" i="32"/>
  <c r="N14" i="31" l="1"/>
  <c r="O12" i="31"/>
  <c r="N19" i="31"/>
  <c r="O17" i="31"/>
  <c r="O38" i="32"/>
  <c r="O14" i="31" l="1"/>
  <c r="P12" i="31"/>
  <c r="P17" i="31"/>
  <c r="O19" i="31"/>
  <c r="P38" i="32"/>
  <c r="Q12" i="31" l="1"/>
  <c r="P14" i="31"/>
  <c r="Q17" i="31"/>
  <c r="P19" i="31"/>
  <c r="Q38" i="32"/>
  <c r="Q14" i="31" l="1"/>
  <c r="R12" i="31"/>
  <c r="R14" i="31" s="1"/>
  <c r="Q19" i="31"/>
  <c r="R17" i="31"/>
  <c r="R19" i="31" s="1"/>
  <c r="R38" i="32"/>
  <c r="J41" i="32"/>
  <c r="I36" i="32" s="1"/>
  <c r="J57" i="32"/>
  <c r="L52" i="32" l="1"/>
  <c r="L53" i="32" s="1"/>
  <c r="L54" i="32" s="1"/>
  <c r="K52" i="32"/>
  <c r="K53" i="32" s="1"/>
  <c r="K54" i="32" s="1"/>
  <c r="J52" i="32"/>
  <c r="J53" i="32" s="1"/>
  <c r="J54" i="32" s="1"/>
  <c r="I52" i="32"/>
  <c r="I53" i="32" s="1"/>
  <c r="I54" i="32" s="1"/>
  <c r="M52" i="32"/>
  <c r="M53" i="32" s="1"/>
  <c r="M54" i="32" s="1"/>
  <c r="K36" i="32"/>
  <c r="K37" i="32" s="1"/>
  <c r="K38" i="32" s="1"/>
  <c r="L36" i="32"/>
  <c r="M36" i="32"/>
  <c r="M37" i="32" s="1"/>
  <c r="M38" i="32" s="1"/>
  <c r="C65" i="32"/>
  <c r="C64" i="32"/>
  <c r="J36" i="32"/>
  <c r="J37" i="32" s="1"/>
  <c r="J38" i="32" s="1"/>
  <c r="I37" i="32"/>
  <c r="I38" i="32" s="1"/>
  <c r="L37" i="32" l="1"/>
  <c r="L38" i="32" s="1"/>
  <c r="C68" i="32"/>
  <c r="S38" i="32"/>
  <c r="H48" i="31" l="1"/>
  <c r="E48" i="31"/>
  <c r="D48" i="31"/>
  <c r="C48" i="31"/>
  <c r="R47" i="31"/>
  <c r="Q47" i="31"/>
  <c r="Q48" i="31" s="1"/>
  <c r="P47" i="31"/>
  <c r="P48" i="31" s="1"/>
  <c r="O47" i="31"/>
  <c r="N47" i="31"/>
  <c r="R46" i="31"/>
  <c r="Q46" i="31"/>
  <c r="P46" i="31"/>
  <c r="O46" i="31"/>
  <c r="N46" i="31"/>
  <c r="M46" i="31"/>
  <c r="L46" i="31"/>
  <c r="K46" i="31"/>
  <c r="J46" i="31"/>
  <c r="I46" i="31"/>
  <c r="H46" i="31"/>
  <c r="G46" i="31"/>
  <c r="G48" i="31" s="1"/>
  <c r="F46" i="31"/>
  <c r="F48" i="31" s="1"/>
  <c r="E46" i="31"/>
  <c r="D46" i="31"/>
  <c r="C46" i="31"/>
  <c r="H31" i="31"/>
  <c r="G31" i="31"/>
  <c r="F31" i="31"/>
  <c r="D31" i="31"/>
  <c r="R30" i="31"/>
  <c r="Q30" i="31"/>
  <c r="P30" i="31"/>
  <c r="P31" i="31" s="1"/>
  <c r="O30" i="31"/>
  <c r="O31" i="31" s="1"/>
  <c r="N30" i="31"/>
  <c r="N31" i="31" s="1"/>
  <c r="R29" i="31"/>
  <c r="Q29" i="31"/>
  <c r="P29" i="31"/>
  <c r="O29" i="31"/>
  <c r="N29" i="31"/>
  <c r="M29" i="31"/>
  <c r="L29" i="31"/>
  <c r="K29" i="31"/>
  <c r="J29" i="31"/>
  <c r="H29" i="31"/>
  <c r="G29" i="31"/>
  <c r="F29" i="31"/>
  <c r="E29" i="31"/>
  <c r="E31" i="31" s="1"/>
  <c r="D29" i="31"/>
  <c r="C29" i="31"/>
  <c r="C31" i="31" s="1"/>
  <c r="E18" i="31"/>
  <c r="D18" i="31" s="1"/>
  <c r="C18" i="31" s="1"/>
  <c r="N48" i="31" l="1"/>
  <c r="E120" i="12"/>
  <c r="O48" i="31"/>
  <c r="Q31" i="31"/>
  <c r="R31" i="31"/>
  <c r="R48" i="31"/>
  <c r="F32" i="31"/>
  <c r="E12" i="31"/>
  <c r="E17" i="31"/>
  <c r="D17" i="31" l="1"/>
  <c r="E19" i="31"/>
  <c r="D12" i="31"/>
  <c r="F49" i="31"/>
  <c r="C17" i="31" l="1"/>
  <c r="C19" i="31" s="1"/>
  <c r="D19" i="31"/>
  <c r="C12" i="31"/>
  <c r="E13" i="31" l="1"/>
  <c r="E14" i="31" s="1"/>
  <c r="I35" i="31" l="1"/>
  <c r="I52" i="31"/>
  <c r="E35" i="31"/>
  <c r="D13" i="31"/>
  <c r="E32" i="31"/>
  <c r="E49" i="31"/>
  <c r="H32" i="31"/>
  <c r="G49" i="31"/>
  <c r="G32" i="31"/>
  <c r="H49" i="31"/>
  <c r="D14" i="31" l="1"/>
  <c r="D35" i="31" s="1"/>
  <c r="C13" i="31"/>
  <c r="C14" i="31" s="1"/>
  <c r="C35" i="31" s="1"/>
  <c r="D52" i="31"/>
  <c r="E52" i="31"/>
  <c r="F52" i="31"/>
  <c r="G52" i="31"/>
  <c r="C49" i="31" l="1"/>
  <c r="C32" i="31"/>
  <c r="D32" i="31"/>
  <c r="D49" i="31"/>
  <c r="C52" i="31"/>
  <c r="N49" i="31" l="1"/>
  <c r="N32" i="31"/>
  <c r="O32" i="31" l="1"/>
  <c r="O49" i="31"/>
  <c r="P32" i="31" l="1"/>
  <c r="P49" i="31"/>
  <c r="J35" i="31"/>
  <c r="L30" i="31" l="1"/>
  <c r="L31" i="31" s="1"/>
  <c r="L32" i="31" s="1"/>
  <c r="J30" i="31"/>
  <c r="J31" i="31" s="1"/>
  <c r="J32" i="31" s="1"/>
  <c r="C59" i="31"/>
  <c r="K30" i="31"/>
  <c r="K31" i="31" s="1"/>
  <c r="K32" i="31" s="1"/>
  <c r="I30" i="31"/>
  <c r="I31" i="31" s="1"/>
  <c r="I32" i="31" s="1"/>
  <c r="M30" i="31"/>
  <c r="M31" i="31" s="1"/>
  <c r="M32" i="31" s="1"/>
  <c r="Q49" i="31"/>
  <c r="Q32" i="31"/>
  <c r="R32" i="31"/>
  <c r="R49" i="31"/>
  <c r="J52" i="31"/>
  <c r="T32" i="31" l="1"/>
  <c r="L47" i="31"/>
  <c r="L48" i="31" s="1"/>
  <c r="L49" i="31" s="1"/>
  <c r="K47" i="31"/>
  <c r="K48" i="31" s="1"/>
  <c r="K49" i="31" s="1"/>
  <c r="J47" i="31"/>
  <c r="J48" i="31" s="1"/>
  <c r="J49" i="31" s="1"/>
  <c r="C60" i="31"/>
  <c r="C63" i="31" s="1"/>
  <c r="E119" i="12" s="1"/>
  <c r="E123" i="12" s="1"/>
  <c r="E127" i="12" s="1"/>
  <c r="I47" i="31"/>
  <c r="I48" i="31" s="1"/>
  <c r="I49" i="31" s="1"/>
  <c r="M47" i="31"/>
  <c r="M48" i="31" s="1"/>
  <c r="M49" i="31" s="1"/>
</calcChain>
</file>

<file path=xl/sharedStrings.xml><?xml version="1.0" encoding="utf-8"?>
<sst xmlns="http://schemas.openxmlformats.org/spreadsheetml/2006/main" count="1422" uniqueCount="301">
  <si>
    <t>I-SEM Capacity Remuneration Mechanism (CRM)
Existing Capacity Exception Application &amp; Principles for Unit Specific Price Cap (USPC)</t>
  </si>
  <si>
    <t>Principles and Guidance for completing CRM Existing Capacity Exception Application (USPC)</t>
  </si>
  <si>
    <t>Capacity Year (CY) Beginning: 1 October 2024</t>
  </si>
  <si>
    <t xml:space="preserve">Participant Name: </t>
  </si>
  <si>
    <t>Capacity Market Unit Reference:</t>
  </si>
  <si>
    <t>Contact Name:</t>
  </si>
  <si>
    <t>Contact Direct Number:</t>
  </si>
  <si>
    <t>Contact Email Address:</t>
  </si>
  <si>
    <t>Confirm Financial Year End:</t>
  </si>
  <si>
    <t>Currency Zone:</t>
  </si>
  <si>
    <t>Confirm Technology Class:</t>
  </si>
  <si>
    <t>Confirm Initial Capacity:</t>
  </si>
  <si>
    <t>This information is to be provided under the electricity licence condition relating to the provision of information to the Commission (CRU) or the Authority (UR).  The RAs may request further information or clarification and specifiy a timeframe for providing it, in accordance with the Licensee's provision of information licence condition and Capacity Market Code Exception Application requirements (Section E.5).</t>
  </si>
  <si>
    <t>Applications must be made in this format, to ensure the submission is considered.</t>
  </si>
  <si>
    <t xml:space="preserve">This information requirement includes a forecast for Net Going Forward Costs for the appropriate CRM capacity year together with a historical cost summary of SEM generator financial templates and a breakdown of non-fuel operating costs.
</t>
  </si>
  <si>
    <t>Applications should be made to the Regulatory Authorities via the address below:</t>
  </si>
  <si>
    <t>CRMsubmissions@uregni.gov.uk</t>
  </si>
  <si>
    <t>CRMsubmissions@cru.ie</t>
  </si>
  <si>
    <t xml:space="preserve"> </t>
  </si>
  <si>
    <t>Introduction</t>
  </si>
  <si>
    <t>The information required will be used to inform the Regulatory Authorities (CRU and UR) when implementing and operating the I-SEM.  The information will be used to aid understanding of the financial and economic performance of the business and to inform the setting of a Unit Specific Price Cap (USPC) within the I-SEM CRM.  It is also envisaged that additional information requirements may be necessary to ensure informed and appropriate decisions can be made.</t>
  </si>
  <si>
    <t>Forecast Information</t>
  </si>
  <si>
    <t xml:space="preserve">In relation to the capacity year being applied for a best estimate forecast of Net Going Forward Costs shall be provided.  Please include within the notes the assumptions applied and provide further cost breakdown as appropriate.  </t>
  </si>
  <si>
    <t>Transmission, Market Operator and System Operator charges</t>
  </si>
  <si>
    <t>Gas Transportation Charges</t>
  </si>
  <si>
    <t>Fixed Operating and Maintenance costs*</t>
  </si>
  <si>
    <t>Insurance</t>
  </si>
  <si>
    <t>Business Rates</t>
  </si>
  <si>
    <t xml:space="preserve">Cost of fuel working capital  </t>
  </si>
  <si>
    <t>Unavoidable Future Investment**</t>
  </si>
  <si>
    <t>*Only fixed operating and maintenance costs should be reflected in the Existing Capacity Exception (USPC) application, therefore an adjustment is necessary to exclude Variable Operation and Maintenance Costs.  A consistent approach should be taken with the energy market bids under the Balancing Market Principles Code of Practice (BMPCOP).</t>
  </si>
  <si>
    <t>All charges/cost items should be entered as a negative, all revenues items as a positive.</t>
  </si>
  <si>
    <t xml:space="preserve">Individual items greater than 2% of total Non Fuel Operating Costs, as per latest Generator Financial Template, should be detailed separately within the notes. </t>
  </si>
  <si>
    <t>Any cost projections which are greater than historically incurred costs (greater than a number included in a previously submitted Generator Financial Reporting template or Exception Applications) should be justified in detail, explaining why costs are higher than the historical values, particularly if the increase is more than inflation related. Evidence for the projections should be provided where at all feasible.</t>
  </si>
  <si>
    <t xml:space="preserve">Cost Allocation: In the absence of clear and sound justification as to why costs e.g. corporate overheads, have not been allocated on a MW basis across all CMUs to which they apply, the RAs will default to allocating costs on a MW basis across those CMUs.The allocation of costs for any given cost category to units at a station (including units which are not subject to USPC applications), should not exceed total station costs for the relevant category. </t>
  </si>
  <si>
    <t>Limited historical information:  In the absence of, or limited, historical information the RAs reserve the right to assign costs based on similar Capacity Market Units as an appropriate benchmark.</t>
  </si>
  <si>
    <t>Data anomalies or inconsistency:  The RAs will look at and apply costs based on other similar Capacity Market Units as an appropriate benchmark in instances when the historical information differs materially from other similar Capacity Market Units.</t>
  </si>
  <si>
    <t>Agreement End Dates: The RAs will assume the end date of any agreement providing a support mechanism will apply and that any extensions will not be triggered (NB: This does not apply to normal ancillary service/DS3 contracts).  Should the end date fall mid Capacity Year the RAs will apply these specific revenues up to but not beyond the agreement end date.</t>
  </si>
  <si>
    <t>Historic Information</t>
  </si>
  <si>
    <t>Historic information will provide an understanding of the past financial performance of the business.  Historic information will also assist in benchmarking costs as well as being used to identify Net Going Forward Cost drivers.</t>
  </si>
  <si>
    <t>Generator Financial Templates</t>
  </si>
  <si>
    <t>A summary of Generation Financial Templates submitted should be provided and be consistent with submission previously made to the RAs.   In the event the summary is inconsistent with the templates previously submitted a detailed explanation, including values, should be provided.</t>
  </si>
  <si>
    <t>Data Entry</t>
  </si>
  <si>
    <t>In accordance with normal accounting convention profits, revenues, assets and cash inflows are to entered as positive numbers with losses, expenses, liabilities and cash outflows recorded as negative numbers.</t>
  </si>
  <si>
    <t>All data fields must be completed.  Additional notes can be provided in separate tabs to this worksheet.</t>
  </si>
  <si>
    <t xml:space="preserve">Please include additional line items where you feel it may assist in understanding or accuracy.  </t>
  </si>
  <si>
    <t>All figures are to be rounded to the nearest thousand i.e. €/£245,000 becomes €/£245.</t>
  </si>
  <si>
    <t>All calculation formulas to be provided</t>
  </si>
  <si>
    <t>All external sources of information provided</t>
  </si>
  <si>
    <t>Inflation assumtpions to be provided</t>
  </si>
  <si>
    <t>Exceptional Items</t>
  </si>
  <si>
    <t>Please detail each item you consider to be exceptional or atypical due to its size or effect.</t>
  </si>
  <si>
    <t>Existing Capacity Exception (USPC) Applications for part of Capacity Market Unit</t>
  </si>
  <si>
    <t>Where an applicant wishes to make an application in respect of only part of the capacity of the unit, the applicant should show the allocation of relevant costs to each component of the total capacity of the unit, and the allocation should reconcile to total costs for the unit.</t>
  </si>
  <si>
    <t>Other Documents to be Provided Separately</t>
  </si>
  <si>
    <t>Director's Certificate: A certificate signed on behalf of the Participant by a Participant Director that, having made due and careful enquiry and to the best of their knowledge, information and belief: 
(i) all information in the application and any other information provided to the Regulatory Authorities and the System Operators in relation to it is true and correct; and 
(ii) the application is not for the purposes of, or connected with, Market Manipulation by the Participant or any of its Associates (CMC E5.1.3(b)).</t>
  </si>
  <si>
    <t>Unavoidable Future Investment:  See notes 19 and 20 for details required.</t>
  </si>
  <si>
    <t>Potential Requests for Further Information</t>
  </si>
  <si>
    <t xml:space="preserve">Following receipt of this application, the RAs may seek such further information or clarification as they deem appropriate to assess the validity of the application.   </t>
  </si>
  <si>
    <t>RAs Confirmation regarding USPC application</t>
  </si>
  <si>
    <t>The RAs will notify the applicant of the RAs' decision separate from the TSOs provisional qualification results stage.</t>
  </si>
  <si>
    <t>In circumstances where a Participant has submitted both an Existing Capacity Exception (USPC) application and a New Capacity exception application the RAs will want to satisfy themselves that there is no overlap in costs submitted within the applications.  This may require the inclusion of an explicit reference in a Director's Certificate to that effect.</t>
  </si>
  <si>
    <t>Capacity Remuneration Mechanism</t>
  </si>
  <si>
    <t>Existing Capacity Exception (USPC) Application</t>
  </si>
  <si>
    <t>Generator Financial Template Summary</t>
  </si>
  <si>
    <t>Forecast Revenue, Costs &amp; MWh</t>
  </si>
  <si>
    <t>Historical Revenue, Costs &amp; MWh</t>
  </si>
  <si>
    <t>Completeness Testing</t>
  </si>
  <si>
    <t>Financial Year 
(please specify year end month)</t>
  </si>
  <si>
    <t>Specify month</t>
  </si>
  <si>
    <t>Supporting forecast data missing</t>
  </si>
  <si>
    <t>Supporting historic data missing</t>
  </si>
  <si>
    <t>Count Years of Data</t>
  </si>
  <si>
    <t>Forecast</t>
  </si>
  <si>
    <t>History</t>
  </si>
  <si>
    <t>Volume of Electricity Sold - MWh</t>
  </si>
  <si>
    <t xml:space="preserve">Revenue </t>
  </si>
  <si>
    <t>'000</t>
  </si>
  <si>
    <t xml:space="preserve">Revenue from SEM Pool/I-SEM energy market, made up of (see Information Note A): </t>
  </si>
  <si>
    <t>Net Energy Payments*</t>
  </si>
  <si>
    <t>Net Constraints Payments</t>
  </si>
  <si>
    <t>Revenue from Contract/Difference Payments (CfDs) (see Information Note B)</t>
  </si>
  <si>
    <t>Net revenue from Reliability Option difference payments (see Information Note C)</t>
  </si>
  <si>
    <t>Revenue from Capacity Payments</t>
  </si>
  <si>
    <t>Other Revenue, made up of:</t>
  </si>
  <si>
    <t>Revenue from Ancillary Services</t>
  </si>
  <si>
    <t>Revenue from Support Mechanisms</t>
  </si>
  <si>
    <t>Other Revenue Sources</t>
  </si>
  <si>
    <t>Total Revenue </t>
  </si>
  <si>
    <t xml:space="preserve">Operating Costs </t>
  </si>
  <si>
    <t xml:space="preserve"> '000</t>
  </si>
  <si>
    <t>Fuel Related Operating Costs</t>
  </si>
  <si>
    <t>Non-fuel Operating Costs</t>
  </si>
  <si>
    <t>Total Operating Costs</t>
  </si>
  <si>
    <t xml:space="preserve">EBITDI  </t>
  </si>
  <si>
    <t>Depreciation</t>
  </si>
  <si>
    <t>Impairment</t>
  </si>
  <si>
    <t xml:space="preserve">EBIT </t>
  </si>
  <si>
    <t>Interest</t>
  </si>
  <si>
    <t>Tax</t>
  </si>
  <si>
    <t>Net Profit</t>
  </si>
  <si>
    <t>*This value should not be net of expected difference payments</t>
  </si>
  <si>
    <t>Breakdown of Non Fuel Operating Costs (NFOCs)
(based upon Generator Financial Templates)</t>
  </si>
  <si>
    <t>Forecast NFOC Costs</t>
  </si>
  <si>
    <t xml:space="preserve">        Historic Non Fuel Operating Costs</t>
  </si>
  <si>
    <t xml:space="preserve">Financial Year </t>
  </si>
  <si>
    <t>Description</t>
  </si>
  <si>
    <t>Notes</t>
  </si>
  <si>
    <t>Transmission Charges</t>
  </si>
  <si>
    <t>Market Operator Charges</t>
  </si>
  <si>
    <t>System Operator Charges</t>
  </si>
  <si>
    <t>Operating and Maintenance Costs*</t>
  </si>
  <si>
    <t>Insurance (please specify)</t>
  </si>
  <si>
    <t xml:space="preserve">Cost of Fuel Working Capital </t>
  </si>
  <si>
    <t>Other</t>
  </si>
  <si>
    <t>Total Non Fuel Operating Costs</t>
  </si>
  <si>
    <t>*Applicant should make explict any indexation assumptions.</t>
  </si>
  <si>
    <t>Cross check</t>
  </si>
  <si>
    <t>Total Non Fuel Operating Costs agrees with template value</t>
  </si>
  <si>
    <t>Yes</t>
  </si>
  <si>
    <t xml:space="preserve">Does historic cost information agree with generator financial templates previously received by RAs. </t>
  </si>
  <si>
    <t>Yes/No</t>
  </si>
  <si>
    <t>If not, has a detailed variance report, including quantitative analysis, been provided? Note that any discrepancy in treatment of overheads between this submission and previous generator financial templates should be clearly explained and justified</t>
  </si>
  <si>
    <t>Data supporting USPC Application</t>
  </si>
  <si>
    <t xml:space="preserve">Capacity </t>
  </si>
  <si>
    <t xml:space="preserve">Revenue from I-SEM energy market, made up of (see Information Note A): </t>
  </si>
  <si>
    <t>Unit Specific Price Cap (USPC) Submission</t>
  </si>
  <si>
    <t>Projected Costs</t>
  </si>
  <si>
    <t>(Applying Forecast NGFCs above to a 12 month Capacity Year for USPC purposes)</t>
  </si>
  <si>
    <t>Non-Fuel Operating Costs (NFOCs)</t>
  </si>
  <si>
    <t>As above</t>
  </si>
  <si>
    <t>Operating and Maintenance Costs</t>
  </si>
  <si>
    <t>Fuel Working Capital (ongoing)</t>
  </si>
  <si>
    <t>Adjustments re Variable Operating and Maintenance Cost elements of NFOCs</t>
  </si>
  <si>
    <t>Please describe</t>
  </si>
  <si>
    <t>Unit Specific Projected Infra-marginal rent before Reliability Option difference payments made (corresponding note must specify assumptions including fuel price, carbon price and resulting electricity price assumptions)</t>
  </si>
  <si>
    <t>Unit Specific Ancillary Services Revenue</t>
  </si>
  <si>
    <t>Other revenue</t>
  </si>
  <si>
    <t>Reliability Option difference payments</t>
  </si>
  <si>
    <t>Please see note 19 in "Notes 13-21" tab for details required in submissions</t>
  </si>
  <si>
    <t>Unit Specific Net Going Forward Costs (NGFCs)</t>
  </si>
  <si>
    <t>De-Rated Capacity as per Qualification (kW)</t>
  </si>
  <si>
    <t>Unit Specific Price Cap Submission (Price €(or £)/kW/year)</t>
  </si>
  <si>
    <t>Unavoidable Future Investment</t>
  </si>
  <si>
    <t>Answer</t>
  </si>
  <si>
    <t>1)  Details relating to the current unit (before investment)
- Current CRM Qualified MW capacity: Gross De-rated Capacity (Existing); and Initial Capacity (Existing). Initial Capacity as referred to in the CMC is sometimes colloquially known as nameplate capacity
- Current running hour capability
- Year "commissioned" and unit age
- Economic life remaining
- Residual unit value (please specify date value relates to)</t>
  </si>
  <si>
    <t>2) Details of Proposed Unavoidable Future Investment, to include but not limited to:</t>
  </si>
  <si>
    <t xml:space="preserve">
a) Total Unit Specific Investment value, including but not limited to the following:	
- Specify what is included in the investment including separate itemisation of costs over €/£1m
- When expenditure will be incurred including annual profile
- When investment is expected to be "commissioned" i.e. when benefits will commence
- Evidence of supplier quotes/tenders	</t>
  </si>
  <si>
    <t>b) Reasons for Investment, including but not limited to the following:		
- Explain clearly why this investment is considered "unavoidable" ie must be incurre  for capacity to be delivered.
- Expected Initial Capacity (Existing) in MW and Gross De-rated Capacity (Existing) in MW which the investment relates to (i.e. before investment). Initial Capcity as referred to in the CMC is sometimes colloquially known as nameplate capacity.
- Expected Initial Capacity (Total) i.e. after investment
- Expected Gross De-rated Capacity (Total) in MW, i.e. of unit after investment
- Expected running hours capability
- Expected economic life of the investment
- Expected residual unit value at end of economic life of investment
- Expected impact on Fixed Operating and Maintenance Costs, over the economic life, including value or percentage terms</t>
  </si>
  <si>
    <t>c) Outline full decision making process, steps taken to date and timeframe for remaining steps
- Provide supporting evidence of decisions made e.g. Board minutes.
- Commitments made at time of USPC application
- Detail remaining actions to be taken and associated timeframes</t>
  </si>
  <si>
    <t>3) Amounts conditionally approved in previous USPC processes, where recovery was over multiple years</t>
  </si>
  <si>
    <t>In the previous auction USPC decisions, some units were allowed to include UFI costs, where the recovery of these amounts was to be spread over multiple years. The relevant years were specified in the SEMC's USPC decision document for individual units, which also specified the relevant amounts that could be recovered in each years in €k or £k. Cell E120 on the tab "USPC Submission &amp; Historic Cost" will include the €k or £k value allowed in respect of previous USPC Decisions by setting the flag in cell C14 to YES and entering the relevant amount in cell C15 of the relevant UFI tab. Note that the "approval" made in respect of previous years was conditional on the investment proceeding materially in line with information provided by the applicant to the RAs throughout the auction USPC decision process. To be allowed to include the amounts set out in previous USPC decisions in this application, the applicant must provide a report on the extent to which the investment has been completed by the date of this USPC application. The report should set out, amongst other things:</t>
  </si>
  <si>
    <t>a) a statement of when the investment was completed (or will be complete, if not already completed); and</t>
  </si>
  <si>
    <t xml:space="preserve">b) the amount spent and an explanation of any underspend relative to the amounts reflected in the previous auction USPC determination; and </t>
  </si>
  <si>
    <t>c) if the investment will not be completed prior to the start of the relevant Capacity Year, an explanation of how the investment is unavoidable in delivering capacity in that year; and</t>
  </si>
  <si>
    <t xml:space="preserve">d) any other material variances between the current expectation of those investment projects, and the information provided to the RAs as part of the previous auction USPC process. </t>
  </si>
  <si>
    <t>Note 21: De-Rated Capacity as per Qualification : Applicants should include the de-rated capacity for which they have applied. The SEM Committee will use the final de-rated capacity approved by the TSOs' in the Final Qualification Decision to calculate this Unit Specific Price Cap.</t>
  </si>
  <si>
    <t>New application for Unavoidable Future Investment in respect of CY2024/25 Capacity Delivery</t>
  </si>
  <si>
    <t>CY2019/20</t>
  </si>
  <si>
    <t>CY2020/21</t>
  </si>
  <si>
    <t>CY2021/22</t>
  </si>
  <si>
    <t>CY2022/23</t>
  </si>
  <si>
    <t>CY2023/24</t>
  </si>
  <si>
    <t>CY2024/25</t>
  </si>
  <si>
    <t>CY2025/26</t>
  </si>
  <si>
    <t>CY2026/27</t>
  </si>
  <si>
    <t>CY2027/28</t>
  </si>
  <si>
    <t>CY2028/29</t>
  </si>
  <si>
    <t>CY2029/30</t>
  </si>
  <si>
    <t>CY2030/31</t>
  </si>
  <si>
    <t>CY2031/32</t>
  </si>
  <si>
    <t>CY2032/33</t>
  </si>
  <si>
    <t>CY2033/34</t>
  </si>
  <si>
    <t>CY2034/35</t>
  </si>
  <si>
    <t>Project 1</t>
  </si>
  <si>
    <t>Economic life (whole number of years)</t>
  </si>
  <si>
    <t>Value to be entered by applicant</t>
  </si>
  <si>
    <t>values to be entered by applicant</t>
  </si>
  <si>
    <t>Residual value of investment</t>
  </si>
  <si>
    <t>Value to be entered by applicant in nominal terms</t>
  </si>
  <si>
    <t>Total</t>
  </si>
  <si>
    <t>Investment spend (nominal)</t>
  </si>
  <si>
    <t>Residual value (nominal)</t>
  </si>
  <si>
    <t>to be calculated by spreadsheet when hit calculate button</t>
  </si>
  <si>
    <t>Required payment (nominal)</t>
  </si>
  <si>
    <t>Total cashflow (nominal)</t>
  </si>
  <si>
    <t>Check</t>
  </si>
  <si>
    <t>Inv. Yr. 0</t>
  </si>
  <si>
    <t>Inv. Yr. 1</t>
  </si>
  <si>
    <t>Inv. Yr. 2</t>
  </si>
  <si>
    <t>Inv. Yr. 3</t>
  </si>
  <si>
    <t>Inv. Yr. 4</t>
  </si>
  <si>
    <t>Inv. Yr. 5</t>
  </si>
  <si>
    <t>Res. Val</t>
  </si>
  <si>
    <t>Required amount per year</t>
  </si>
  <si>
    <t>Project 2</t>
  </si>
  <si>
    <t>add more projects as necessary</t>
  </si>
  <si>
    <t>Totals</t>
  </si>
  <si>
    <t>€k/£k</t>
  </si>
  <si>
    <t>Summary</t>
  </si>
  <si>
    <t>add more projects if necessary</t>
  </si>
  <si>
    <t>New application for Unavoidable Future Investment in respect of CY2023/24 Capacity Delivery</t>
  </si>
  <si>
    <t>NO</t>
  </si>
  <si>
    <t>YES</t>
  </si>
  <si>
    <t>If YES, enter the UFI allowance for CY2023/24 previously conditionally approved</t>
  </si>
  <si>
    <t>Value in CY2023/24 money as set out in earlier determination</t>
  </si>
  <si>
    <t>Does the Candidate Unit have a UFI from CY2023/24 not previous claimed as NGFC for previous auctions was below USPC?</t>
  </si>
  <si>
    <t>If TRUE complete the UFI inputs below:</t>
  </si>
  <si>
    <t>Additional Application Information</t>
  </si>
  <si>
    <t>Answer the following questions. Your dillegence in answering these questions will determine your application decision. Insufficient or lack of detail will influence the outcome of this application. Please provide attachments/screenshots as appropriate</t>
  </si>
  <si>
    <t>Note Reference</t>
  </si>
  <si>
    <t>Note</t>
  </si>
  <si>
    <t>A</t>
  </si>
  <si>
    <t>Energy market payment will include Pool payments for SEM market years; expected DAM, IDM and BM revenues for I-SEM market. For I-SEM market to include expected Administrative Scarcity Pricing revenue.  Energy market payments should be entered before Reliability Option difference payment (with any offsetting Reliability Option difference payments to be included in line 25 of "USPC Submission &amp; Historical Cost" tab). Revenue items should be entered as a positive number.</t>
  </si>
  <si>
    <t>B</t>
  </si>
  <si>
    <t>C</t>
  </si>
  <si>
    <t>D</t>
  </si>
  <si>
    <t xml:space="preserve"> Other Adjustments to Non Fuel Operating Costs</t>
  </si>
  <si>
    <t>Participant Comment and Supporting Evidence</t>
  </si>
  <si>
    <t>Answer the following questions to support your USPC and Historic Cost entry for each of your of your corresponding entries. 
Your dillegence in answering these questions will determine your application decision. Insufficient or lack of detail will influence the outcome of this application. Please provide attachments/screenshots as appropriate</t>
  </si>
  <si>
    <t>Historic Cost Supporting Information</t>
  </si>
  <si>
    <t>Supporting Calculations</t>
  </si>
  <si>
    <t>https://www.semcommittee.com/publications/sem-23-016-best-new-entrant-decision-paper.</t>
  </si>
  <si>
    <t>we assume Net Going Forward Costs will broadly fall into the following categories:</t>
  </si>
  <si>
    <t xml:space="preserve">Based upon the SEM calculation for a Best New Entrant, found at </t>
  </si>
  <si>
    <t>The purpose of this template is to set out the principles and format for submitting an Existing Capacity Exception Application (USPC) for the Capacity Year detailed above. It is the responsibility of the participant to ensure they provide the required level of detail, with supporting evidence behind for any information provided in this application</t>
  </si>
  <si>
    <t>[To be Completed]</t>
  </si>
  <si>
    <t>Please use this opportunity to include in detail any additional information in support of your application.
This can include
-Model used and justification (including explanation of methodology)
-Key cost assumptions and data sources
-Factors that may influence your USPC (including key factors driving any and all change in costs) 
It is the responsibility of the Participant to provide a sufficent level of detail in their answers. Failure to do so may influence the final decision. Please provide attachments as appropriate</t>
  </si>
  <si>
    <t>Revenue from Contract/Difference Payments (CfDs) 
- This field corresponds to the existing line item in Generator Financial Reporting and includes net revenue from directed Contracts and Non-directed contracts, amongst other instruments. Net revenue may be positive or negative.</t>
  </si>
  <si>
    <t>USPC submission for only part of the capacity. 
-It is possible to seek a USPC for only part of a capacity unit (e.g. if some costs relate to investment or operation and maintenance of only part of the unit). Where a USPC application is being sought for only part of the capacity, a separate forecast should be filled out for each segment of capacity for which a different USPC is being sought, and for the remainder of the capacity of that unit.  If necessary, provide an explanation of the segments of capacity and succinctly sets out the approach to apportioning costs and revneues taken as a separate Appendix (which may be is Microsoft Word format).</t>
  </si>
  <si>
    <t xml:space="preserve">Reliability Option difference payments only. 
-To include forecast Reliability Option difference payments only. Any Reliability Option difference payments should be entered as a negative.  </t>
  </si>
  <si>
    <t>Operating and Maintenance Costs 
- Charges / costs should be entered as a negative. - Detailed cost assessment of historicals should be provided to support O&amp;M costs. Quotes are to be provided in support of cost submissions</t>
  </si>
  <si>
    <t xml:space="preserve">Insurance 
- Charges /costs should be entered as a negative. Please provide breakdown by type of insurance and corresponding premium. </t>
  </si>
  <si>
    <t xml:space="preserve">Business Rates 
- Charges / costs should be entered as a negative. Where relevant the basis of allocation of rates to units at a station should be explained, particularly if the basis differs from historical allocations (e.g. if one or more units at a station are closing / have closed). </t>
  </si>
  <si>
    <t>Cost of Fuel Working Capital 
- Charges / costs should be entered as a negative.</t>
  </si>
  <si>
    <t>Other 
- Please show explicitly what indexation assumptions you have made, where relevant.</t>
  </si>
  <si>
    <t xml:space="preserve">Unit Specific Projected Infra-Marginal Rent 
- Infra-marginal rent should be shown as a positive number. Separately specify fuel price, carbon price and electricity price assumptions (e.g. hours of Full or Partial Administrative Scarcity Pricing (ASP) and price assumptions for Partial ASP).  </t>
  </si>
  <si>
    <t>Unit Specific Ancillary Services Revenue 
- Ancillary service revenue should be shown as a positive number. The basis, including key tariff assumptions and volume assumptions underpinnning the ancillary service revenue projection should be shown.</t>
  </si>
  <si>
    <t>Reliability Option difference payments 
- Consistent with projections in line 82 on tab "USPC Submission &amp; Historic Cost".</t>
  </si>
  <si>
    <t>See Information Note D if USPC application relates to part of a capacity unit</t>
  </si>
  <si>
    <t>CY2035/36</t>
  </si>
  <si>
    <t>Discounted cashflow (CY2025/26 money)</t>
  </si>
  <si>
    <t>Does the Candidate Unit have a UFI to carry forward from CY2024/25?</t>
  </si>
  <si>
    <t>Total (CY2026/27 money)</t>
  </si>
  <si>
    <t>New application for Unavoidable Future Investment in respect of CY2025/26 Capacity Delivery</t>
  </si>
  <si>
    <t>If YES, enter the UFI allowance for CY2024/25 previously conditionally approved</t>
  </si>
  <si>
    <t>Value in CY2024/25 money as set out in earlier determination</t>
  </si>
  <si>
    <t>Does the Candidate Unit have a UFI from CY2024/25 not previous claimed as NGFC for previous auctions was below USPC?</t>
  </si>
  <si>
    <t>WACC (pre-tax real) ROI</t>
  </si>
  <si>
    <t>Inflation ROI</t>
  </si>
  <si>
    <t>WACC (pre-tax real) NI</t>
  </si>
  <si>
    <t>Inflation NI</t>
  </si>
  <si>
    <t>ROI WACC Discount Factors</t>
  </si>
  <si>
    <t>ROI Inflation Discount Factors</t>
  </si>
  <si>
    <t>ROI Combined Discount Factors</t>
  </si>
  <si>
    <t>NI WACC Discount Factors</t>
  </si>
  <si>
    <t>NI Inflation Discount Factors</t>
  </si>
  <si>
    <t>NI Combined Discount Factors</t>
  </si>
  <si>
    <t>ROI or NI Participant</t>
  </si>
  <si>
    <t>ROI</t>
  </si>
  <si>
    <t>Please Update to ensure correct factors are applied to UFI</t>
  </si>
  <si>
    <t>ROI / NI Participant</t>
  </si>
  <si>
    <t>NI</t>
  </si>
  <si>
    <t>Total (CY2028/29 money)</t>
  </si>
  <si>
    <t>Where the RAs have determined a USPC bid for a previous auction is appropriate and that bid includes a proportion of Unavoidable Future Investment, evidence of the investment in line with the value and rationale in the application will be required before further apportionment can be applied to future Capacity Years, i.e. CY2025/26 onwards. The same principle will apply in subsequent years.</t>
  </si>
  <si>
    <t>CY2018/19</t>
  </si>
  <si>
    <t>New application for Unavoidable Future Investment in respect of CY2022/23 Capacity Delivery</t>
  </si>
  <si>
    <t>CY2017/18</t>
  </si>
  <si>
    <t>If YES, enter the UFI allowance for CY2022/23 previously conditionally approved</t>
  </si>
  <si>
    <t>Does the Candidate Unit have a UFI from CY2022/23 not previous claimed as NGFC for previous auctions was below USPC?</t>
  </si>
  <si>
    <t>Value in CY2022/23 money as set out in earlier determination</t>
  </si>
  <si>
    <t>New application for Unavoidable Future Investment in respect of CY2021/22 Capacity Delivery</t>
  </si>
  <si>
    <t>CY2016/17</t>
  </si>
  <si>
    <t>Value in CY2021/22 money as set out in earlier determination</t>
  </si>
  <si>
    <t>If YES, enter the UFI allowance for CY2021/22 previously conditionally approved</t>
  </si>
  <si>
    <t>Does the Candidate Unit have a UFI from CY2021/22 not previous claimed as NGFC for previous auctions was below USPC?</t>
  </si>
  <si>
    <t>CY2015/16</t>
  </si>
  <si>
    <t>If YES, enter the UFI allowance for CY2020/21 previously conditionally approved</t>
  </si>
  <si>
    <t>Does the Candidate Unit have a UFI from CY2020/21 not previous claimed as NGFC for previous auctions was below USPC?</t>
  </si>
  <si>
    <t>Application Closing Date:  17/02/2026</t>
  </si>
  <si>
    <t>**Unavoidable Future Investment means future investment costs which must be incurred if the capacity is to be delivered during the Capacity Delivery Year.  In addition to the amount claimed for CY2026/27, Participants will need to provide details of any related to CY2021/22, CY2022/23, CY2023/24, CY 2024/25 and CY2025/26.</t>
  </si>
  <si>
    <t>Forecast data should be provided in estimated 2026/27 prices for the year 2026/27.
Latest Forecast is a combination of actual data available and forecast data for the current year, i.e. 2025.
All historical data should be entered in nominal terms.</t>
  </si>
  <si>
    <t>1 Oct 2026 to 30 Sept 2027</t>
  </si>
  <si>
    <t>Unavoidable Future Investment (if relevant to CY2026/27)</t>
  </si>
  <si>
    <t>Conditionally approved from previous USPC processes (CY 21/22, 22/23, 23/24, 24/25 &amp; 25/26)</t>
  </si>
  <si>
    <t>Applied for CY2026/27</t>
  </si>
  <si>
    <t>CY 2026/27</t>
  </si>
  <si>
    <t>T-1 Auction for Capacity Year 2026/27</t>
  </si>
  <si>
    <t>Market Operator Charges 
- Charges / costs should be entered as a negative. Projected charges should, as far as possible be based upon published Market Operator charges, with an allowance for inflation if charges have not yet been published for some or all of CY2026/27 - Supporting calculations to be provided</t>
  </si>
  <si>
    <t>System Operator Charges 
- Charges / costs should be entered as a negative. Projected charges should, as far as possible be based upon published System Operator charges, with an allowance for inflation if charges have not yet been publsihed for some or all of CY2026/27- Supporting calculation to be provided</t>
  </si>
  <si>
    <t xml:space="preserve">Gas Transportation Charges 
- Applicable to gas fired stations only. Charges / costs should be entered as a negative. Projected charges should, as far as possible be based upon published Transmission charges, with an allowance for inflation if charges have not yet been published for some or all of CY2026/27. Please provide detail of the worked calculation explictly showing the assumed transportation charge, volume and inflation assumptions, using a separate spreadsheet or word document as appropriate. - Supporting gas calculations to be provided. Where appropriate forecasts and calculations should be provided for daily and/or Annual gas submissions. </t>
  </si>
  <si>
    <t>Transmission Charges 
- Charges / costs should be entered as a negative. Projected charges should, as far as possible be based upon published Transmission charges and the Maximum Export Capacity on which charges are levied, with an allowance for inflation if charges have not yet been published for some or all of CY2026/27. Please provide detail of the worked calculation explictly showing the assumed transportation charge, volume and inflation assumptions, using a separate spreadsheet or word document as appropriate. Calculations for Transmission and Demand forecats are to be provided</t>
  </si>
  <si>
    <t>New application for Unavoidable Future Investment in respect of CY2026/27 Capacity Delivery</t>
  </si>
  <si>
    <r>
      <t xml:space="preserve">Note: We note that carried forward </t>
    </r>
    <r>
      <rPr>
        <b/>
        <sz val="11"/>
        <rFont val="Calibri"/>
        <family val="2"/>
        <scheme val="minor"/>
      </rPr>
      <t>CY2024/25</t>
    </r>
    <r>
      <rPr>
        <b/>
        <sz val="11"/>
        <color rgb="FFFF0000"/>
        <rFont val="Calibri"/>
        <family val="2"/>
        <scheme val="minor"/>
      </rPr>
      <t xml:space="preserve"> </t>
    </r>
    <r>
      <rPr>
        <b/>
        <sz val="11"/>
        <color theme="1"/>
        <rFont val="Calibri"/>
        <family val="2"/>
        <scheme val="minor"/>
      </rPr>
      <t xml:space="preserve">UFIs were only available for applicants who were able to demonstrate NGFCs greater than ECPC in previous capacity auctions.  There may be some </t>
    </r>
    <r>
      <rPr>
        <b/>
        <sz val="11"/>
        <color rgb="FFFF0000"/>
        <rFont val="Calibri"/>
        <family val="2"/>
        <scheme val="minor"/>
      </rPr>
      <t>CY2026/27</t>
    </r>
    <r>
      <rPr>
        <b/>
        <sz val="11"/>
        <color theme="1"/>
        <rFont val="Calibri"/>
        <family val="2"/>
        <scheme val="minor"/>
      </rPr>
      <t xml:space="preserve"> applicants, whose NGFCs in previous auctions were below the applicable value of ECPC, but whose NGFCs in </t>
    </r>
    <r>
      <rPr>
        <b/>
        <sz val="11"/>
        <color rgb="FFFF0000"/>
        <rFont val="Calibri"/>
        <family val="2"/>
        <scheme val="minor"/>
      </rPr>
      <t>CY2026/27</t>
    </r>
    <r>
      <rPr>
        <b/>
        <sz val="11"/>
        <color theme="1"/>
        <rFont val="Calibri"/>
        <family val="2"/>
        <scheme val="minor"/>
      </rPr>
      <t xml:space="preserve"> are above the relevant ECPC.  Such applicants may now apply for CY2025/26 UFIs to be carried forward into their </t>
    </r>
    <r>
      <rPr>
        <b/>
        <sz val="11"/>
        <color rgb="FFFF0000"/>
        <rFont val="Calibri"/>
        <family val="2"/>
        <scheme val="minor"/>
      </rPr>
      <t>CY2026/27</t>
    </r>
    <r>
      <rPr>
        <b/>
        <sz val="11"/>
        <color theme="1"/>
        <rFont val="Calibri"/>
        <family val="2"/>
        <scheme val="minor"/>
      </rPr>
      <t xml:space="preserve"> NGFC calculation.</t>
    </r>
  </si>
  <si>
    <r>
      <t xml:space="preserve">Note: We note that carried forward </t>
    </r>
    <r>
      <rPr>
        <b/>
        <sz val="11"/>
        <rFont val="Calibri"/>
        <family val="2"/>
        <scheme val="minor"/>
      </rPr>
      <t>CY2023/24</t>
    </r>
    <r>
      <rPr>
        <b/>
        <sz val="11"/>
        <color rgb="FFFF0000"/>
        <rFont val="Calibri"/>
        <family val="2"/>
        <scheme val="minor"/>
      </rPr>
      <t xml:space="preserve"> </t>
    </r>
    <r>
      <rPr>
        <b/>
        <sz val="11"/>
        <color theme="1"/>
        <rFont val="Calibri"/>
        <family val="2"/>
        <scheme val="minor"/>
      </rPr>
      <t xml:space="preserve">UFIs were only available for applicants who were able to demonstrate NGFCs greater than ECPC in previous capacity auctions.  There may be some </t>
    </r>
    <r>
      <rPr>
        <b/>
        <sz val="11"/>
        <color rgb="FFFF0000"/>
        <rFont val="Calibri"/>
        <family val="2"/>
        <scheme val="minor"/>
      </rPr>
      <t>CY2026/27</t>
    </r>
    <r>
      <rPr>
        <b/>
        <sz val="11"/>
        <color theme="1"/>
        <rFont val="Calibri"/>
        <family val="2"/>
        <scheme val="minor"/>
      </rPr>
      <t xml:space="preserve"> applicants, whose NGFCs in previous auctions were below the applicable value of ECPC, but whose NGFCs in </t>
    </r>
    <r>
      <rPr>
        <b/>
        <sz val="11"/>
        <color rgb="FFFF0000"/>
        <rFont val="Calibri"/>
        <family val="2"/>
        <scheme val="minor"/>
      </rPr>
      <t>CY2026/27</t>
    </r>
    <r>
      <rPr>
        <b/>
        <sz val="11"/>
        <color theme="1"/>
        <rFont val="Calibri"/>
        <family val="2"/>
        <scheme val="minor"/>
      </rPr>
      <t xml:space="preserve"> are above the relevant ECPC.  Such applicants may now apply for CY2024/25 UFIs to be carried forward into their </t>
    </r>
    <r>
      <rPr>
        <b/>
        <sz val="11"/>
        <color rgb="FFFF0000"/>
        <rFont val="Calibri"/>
        <family val="2"/>
        <scheme val="minor"/>
      </rPr>
      <t>CY2026/27</t>
    </r>
    <r>
      <rPr>
        <b/>
        <sz val="11"/>
        <color theme="1"/>
        <rFont val="Calibri"/>
        <family val="2"/>
        <scheme val="minor"/>
      </rPr>
      <t xml:space="preserve"> NGFC calculation.</t>
    </r>
  </si>
  <si>
    <t>Value in CY2025/26 money as set out in earlier determination</t>
  </si>
  <si>
    <r>
      <t xml:space="preserve">Note: We note that carried forward </t>
    </r>
    <r>
      <rPr>
        <b/>
        <sz val="11"/>
        <rFont val="Calibri"/>
        <family val="2"/>
        <scheme val="minor"/>
      </rPr>
      <t>CY2022/23</t>
    </r>
    <r>
      <rPr>
        <b/>
        <sz val="11"/>
        <color rgb="FFFF0000"/>
        <rFont val="Calibri"/>
        <family val="2"/>
        <scheme val="minor"/>
      </rPr>
      <t xml:space="preserve"> </t>
    </r>
    <r>
      <rPr>
        <b/>
        <sz val="11"/>
        <color theme="1"/>
        <rFont val="Calibri"/>
        <family val="2"/>
        <scheme val="minor"/>
      </rPr>
      <t xml:space="preserve">UFIs were only available for applicants who were able to demonstrate NGFCs greater than ECPC in previous capacity auctions.  There may be some </t>
    </r>
    <r>
      <rPr>
        <b/>
        <sz val="11"/>
        <color rgb="FFFF0000"/>
        <rFont val="Calibri"/>
        <family val="2"/>
        <scheme val="minor"/>
      </rPr>
      <t>CY2026/27</t>
    </r>
    <r>
      <rPr>
        <b/>
        <sz val="11"/>
        <color theme="1"/>
        <rFont val="Calibri"/>
        <family val="2"/>
        <scheme val="minor"/>
      </rPr>
      <t xml:space="preserve"> applicants, whose NGFCs in previous auctions were below the applicable value of ECPC, but whose NGFCs in </t>
    </r>
    <r>
      <rPr>
        <b/>
        <sz val="11"/>
        <color rgb="FFFF0000"/>
        <rFont val="Calibri"/>
        <family val="2"/>
        <scheme val="minor"/>
      </rPr>
      <t>CY2026/27</t>
    </r>
    <r>
      <rPr>
        <b/>
        <sz val="11"/>
        <color theme="1"/>
        <rFont val="Calibri"/>
        <family val="2"/>
        <scheme val="minor"/>
      </rPr>
      <t xml:space="preserve"> are above the relevant ECPC.  Such applicants may now apply for CY2023/24 UFIs to be carried forward into their </t>
    </r>
    <r>
      <rPr>
        <b/>
        <sz val="11"/>
        <color rgb="FFFF0000"/>
        <rFont val="Calibri"/>
        <family val="2"/>
        <scheme val="minor"/>
      </rPr>
      <t>CY2026/27</t>
    </r>
    <r>
      <rPr>
        <b/>
        <sz val="11"/>
        <color theme="1"/>
        <rFont val="Calibri"/>
        <family val="2"/>
        <scheme val="minor"/>
      </rPr>
      <t xml:space="preserve"> NGFC calculation.</t>
    </r>
  </si>
  <si>
    <r>
      <t xml:space="preserve">Note: We note that carried forward </t>
    </r>
    <r>
      <rPr>
        <b/>
        <sz val="11"/>
        <rFont val="Calibri"/>
        <family val="2"/>
        <scheme val="minor"/>
      </rPr>
      <t>CY2021/22</t>
    </r>
    <r>
      <rPr>
        <b/>
        <sz val="11"/>
        <color rgb="FFFF0000"/>
        <rFont val="Calibri"/>
        <family val="2"/>
        <scheme val="minor"/>
      </rPr>
      <t xml:space="preserve"> </t>
    </r>
    <r>
      <rPr>
        <b/>
        <sz val="11"/>
        <color theme="1"/>
        <rFont val="Calibri"/>
        <family val="2"/>
        <scheme val="minor"/>
      </rPr>
      <t xml:space="preserve">UFIs were only available for applicants who were able to demonstrate NGFCs greater than ECPC in previous capacity auctions.  There may be some </t>
    </r>
    <r>
      <rPr>
        <b/>
        <sz val="11"/>
        <color rgb="FFFF0000"/>
        <rFont val="Calibri"/>
        <family val="2"/>
        <scheme val="minor"/>
      </rPr>
      <t>CY2026/27</t>
    </r>
    <r>
      <rPr>
        <b/>
        <sz val="11"/>
        <color theme="1"/>
        <rFont val="Calibri"/>
        <family val="2"/>
        <scheme val="minor"/>
      </rPr>
      <t xml:space="preserve"> applicants, whose NGFCs in previous auctions were below the applicable value of ECPC, but whose NGFCs in </t>
    </r>
    <r>
      <rPr>
        <b/>
        <sz val="11"/>
        <color rgb="FFFF0000"/>
        <rFont val="Calibri"/>
        <family val="2"/>
        <scheme val="minor"/>
      </rPr>
      <t>CY2026/27</t>
    </r>
    <r>
      <rPr>
        <b/>
        <sz val="11"/>
        <color theme="1"/>
        <rFont val="Calibri"/>
        <family val="2"/>
        <scheme val="minor"/>
      </rPr>
      <t xml:space="preserve"> are above the relevant ECPC.  Such applicants may now apply for CY2022/23 UFIs to be carried forward into their </t>
    </r>
    <r>
      <rPr>
        <b/>
        <sz val="11"/>
        <color rgb="FFFF0000"/>
        <rFont val="Calibri"/>
        <family val="2"/>
        <scheme val="minor"/>
      </rPr>
      <t>CY2026/27</t>
    </r>
    <r>
      <rPr>
        <b/>
        <sz val="11"/>
        <color theme="1"/>
        <rFont val="Calibri"/>
        <family val="2"/>
        <scheme val="minor"/>
      </rPr>
      <t xml:space="preserve"> NGFC calculation.</t>
    </r>
  </si>
  <si>
    <r>
      <t xml:space="preserve">Note: We note that carried forward </t>
    </r>
    <r>
      <rPr>
        <b/>
        <sz val="11"/>
        <rFont val="Calibri"/>
        <family val="2"/>
        <scheme val="minor"/>
      </rPr>
      <t>CY2020/21</t>
    </r>
    <r>
      <rPr>
        <b/>
        <sz val="11"/>
        <color rgb="FFFF0000"/>
        <rFont val="Calibri"/>
        <family val="2"/>
        <scheme val="minor"/>
      </rPr>
      <t xml:space="preserve"> </t>
    </r>
    <r>
      <rPr>
        <b/>
        <sz val="11"/>
        <color theme="1"/>
        <rFont val="Calibri"/>
        <family val="2"/>
        <scheme val="minor"/>
      </rPr>
      <t xml:space="preserve">UFIs were only available for applicants who were able to demonstrate NGFCs greater than ECPC in previous capacity auctions.  There may be some </t>
    </r>
    <r>
      <rPr>
        <b/>
        <sz val="11"/>
        <color rgb="FFFF0000"/>
        <rFont val="Calibri"/>
        <family val="2"/>
        <scheme val="minor"/>
      </rPr>
      <t>CY2026/27</t>
    </r>
    <r>
      <rPr>
        <b/>
        <sz val="11"/>
        <color theme="1"/>
        <rFont val="Calibri"/>
        <family val="2"/>
        <scheme val="minor"/>
      </rPr>
      <t xml:space="preserve"> applicants, whose NGFCs in previous auctions were below the applicable value of ECPC, but whose NGFCs in </t>
    </r>
    <r>
      <rPr>
        <b/>
        <sz val="11"/>
        <color rgb="FFFF0000"/>
        <rFont val="Calibri"/>
        <family val="2"/>
        <scheme val="minor"/>
      </rPr>
      <t>CY2026/27</t>
    </r>
    <r>
      <rPr>
        <b/>
        <sz val="11"/>
        <color theme="1"/>
        <rFont val="Calibri"/>
        <family val="2"/>
        <scheme val="minor"/>
      </rPr>
      <t xml:space="preserve"> are above the relevant ECPC.  Such applicants may now apply for CY2021/22 UFIs to be carried forward into their </t>
    </r>
    <r>
      <rPr>
        <b/>
        <sz val="11"/>
        <color rgb="FFFF0000"/>
        <rFont val="Calibri"/>
        <family val="2"/>
        <scheme val="minor"/>
      </rPr>
      <t>CY2026/27</t>
    </r>
    <r>
      <rPr>
        <b/>
        <sz val="11"/>
        <color theme="1"/>
        <rFont val="Calibri"/>
        <family val="2"/>
        <scheme val="minor"/>
      </rPr>
      <t xml:space="preserve"> NGFC calculation.</t>
    </r>
  </si>
  <si>
    <t>Discounted cashflow (CY2026/27 money)</t>
  </si>
  <si>
    <t>CY2036/37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</si>
</sst>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quot;€&quot;* #,##0.00_);_(&quot;€&quot;* \(#,##0.00\);_(&quot;€&quot;* &quot;-&quot;??_);_(@_)"/>
    <numFmt numFmtId="165" formatCode="_-* #,##0_-;\-* #,##0_-;_-* &quot;-&quot;??_-;_-@_-"/>
    <numFmt numFmtId="166" formatCode="&quot;£&quot;#,##0.0000000;[Red]\-&quot;£&quot;#,##0.0000000"/>
  </numFmts>
  <fonts count="5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0"/>
      <color theme="1"/>
      <name val="Arial"/>
      <family val="2"/>
    </font>
    <font>
      <sz val="12"/>
      <name val="Arial"/>
      <family val="2"/>
    </font>
    <font>
      <b/>
      <sz val="18"/>
      <name val="Arial"/>
      <family val="2"/>
    </font>
    <font>
      <b/>
      <sz val="16"/>
      <name val="Arial"/>
      <family val="2"/>
    </font>
    <font>
      <sz val="11"/>
      <color rgb="FF000000"/>
      <name val="Calibri"/>
      <family val="2"/>
      <scheme val="minor"/>
    </font>
    <font>
      <sz val="10"/>
      <name val="Arial"/>
      <family val="2"/>
    </font>
    <font>
      <sz val="12"/>
      <name val="Calibri"/>
      <family val="2"/>
      <scheme val="minor"/>
    </font>
    <font>
      <sz val="14"/>
      <name val="Calibri"/>
      <family val="2"/>
      <scheme val="minor"/>
    </font>
    <font>
      <u/>
      <sz val="11"/>
      <color rgb="FF0000FF"/>
      <name val="Calibri"/>
      <family val="2"/>
    </font>
    <font>
      <u/>
      <sz val="14"/>
      <color rgb="FF0000FF"/>
      <name val="Calibri"/>
      <family val="2"/>
      <scheme val="minor"/>
    </font>
    <font>
      <sz val="12"/>
      <color rgb="FFFF0000"/>
      <name val="Calibri"/>
      <family val="2"/>
      <scheme val="minor"/>
    </font>
    <font>
      <sz val="16"/>
      <color rgb="FFFF0000"/>
      <name val="Calibri"/>
      <family val="2"/>
      <scheme val="minor"/>
    </font>
    <font>
      <b/>
      <sz val="14"/>
      <name val="Calibri"/>
      <family val="2"/>
      <scheme val="minor"/>
    </font>
    <font>
      <sz val="12"/>
      <color rgb="FF000000"/>
      <name val="Times New Roman"/>
      <family val="1"/>
    </font>
    <font>
      <b/>
      <sz val="14"/>
      <color rgb="FF0070C0"/>
      <name val="Arial"/>
      <family val="2"/>
    </font>
    <font>
      <sz val="11"/>
      <color rgb="FF0070C0"/>
      <name val="Arial"/>
      <family val="2"/>
    </font>
    <font>
      <sz val="11"/>
      <color rgb="FF000000"/>
      <name val="Arial"/>
      <family val="2"/>
    </font>
    <font>
      <b/>
      <sz val="11"/>
      <name val="Arial"/>
      <family val="2"/>
    </font>
    <font>
      <b/>
      <sz val="11"/>
      <color rgb="FF000000"/>
      <name val="Arial"/>
      <family val="2"/>
    </font>
    <font>
      <i/>
      <sz val="10"/>
      <color rgb="FF000000"/>
      <name val="Arial"/>
      <family val="2"/>
    </font>
    <font>
      <sz val="9"/>
      <color rgb="FF000000"/>
      <name val="Calibri"/>
      <family val="2"/>
      <scheme val="minor"/>
    </font>
    <font>
      <sz val="11"/>
      <name val="Calibri"/>
      <family val="2"/>
      <scheme val="minor"/>
    </font>
    <font>
      <b/>
      <sz val="11"/>
      <color rgb="FF0070C0"/>
      <name val="Calibri"/>
      <family val="2"/>
      <scheme val="minor"/>
    </font>
    <font>
      <sz val="11"/>
      <name val="Arial"/>
      <family val="2"/>
    </font>
    <font>
      <u/>
      <sz val="11"/>
      <name val="Arial"/>
      <family val="2"/>
    </font>
    <font>
      <b/>
      <u/>
      <sz val="12"/>
      <color theme="1"/>
      <name val="Calibri"/>
      <family val="2"/>
      <scheme val="minor"/>
    </font>
    <font>
      <b/>
      <i/>
      <sz val="11"/>
      <name val="Calibri"/>
      <family val="2"/>
      <scheme val="minor"/>
    </font>
    <font>
      <b/>
      <sz val="11"/>
      <color theme="1"/>
      <name val="Arial"/>
      <family val="2"/>
    </font>
    <font>
      <sz val="11"/>
      <color theme="1"/>
      <name val="Arial"/>
      <family val="2"/>
    </font>
    <font>
      <b/>
      <u/>
      <sz val="11"/>
      <color rgb="FF000000"/>
      <name val="Calibri"/>
      <family val="2"/>
      <scheme val="minor"/>
    </font>
    <font>
      <b/>
      <i/>
      <sz val="14"/>
      <name val="Calibri"/>
      <family val="2"/>
      <scheme val="minor"/>
    </font>
    <font>
      <b/>
      <i/>
      <sz val="16"/>
      <name val="Calibri"/>
      <family val="2"/>
      <scheme val="minor"/>
    </font>
    <font>
      <b/>
      <u/>
      <sz val="16"/>
      <color theme="1"/>
      <name val="Calibri"/>
      <family val="2"/>
      <scheme val="minor"/>
    </font>
    <font>
      <i/>
      <sz val="11"/>
      <color rgb="FFFF0000"/>
      <name val="Calibri"/>
      <family val="2"/>
      <scheme val="minor"/>
    </font>
    <font>
      <b/>
      <sz val="11"/>
      <color theme="0"/>
      <name val="Calibri"/>
      <family val="2"/>
      <scheme val="minor"/>
    </font>
    <font>
      <sz val="11"/>
      <color theme="0"/>
      <name val="Calibri"/>
      <family val="2"/>
      <scheme val="minor"/>
    </font>
    <font>
      <b/>
      <sz val="11"/>
      <color theme="0"/>
      <name val="Arial"/>
      <family val="2"/>
    </font>
    <font>
      <b/>
      <sz val="14"/>
      <color theme="0"/>
      <name val="Calibri"/>
      <family val="2"/>
      <scheme val="minor"/>
    </font>
    <font>
      <sz val="11"/>
      <color theme="0" tint="-0.14996795556505021"/>
      <name val="Calibri"/>
      <family val="2"/>
      <scheme val="minor"/>
    </font>
    <font>
      <sz val="11"/>
      <color rgb="FFFF0000"/>
      <name val="Arial"/>
      <family val="2"/>
    </font>
    <font>
      <b/>
      <sz val="12"/>
      <color theme="0"/>
      <name val="Calibri"/>
      <family val="2"/>
      <scheme val="minor"/>
    </font>
    <font>
      <sz val="9"/>
      <color theme="1"/>
      <name val="Calibri"/>
      <family val="2"/>
      <scheme val="minor"/>
    </font>
    <font>
      <u/>
      <sz val="9"/>
      <color theme="1"/>
      <name val="Calibri"/>
      <family val="2"/>
      <scheme val="minor"/>
    </font>
    <font>
      <u/>
      <sz val="11"/>
      <color theme="1"/>
      <name val="Arial"/>
      <family val="2"/>
    </font>
    <font>
      <b/>
      <u/>
      <sz val="11"/>
      <color theme="1"/>
      <name val="Arial"/>
      <family val="2"/>
    </font>
    <font>
      <b/>
      <u/>
      <sz val="14"/>
      <color theme="1"/>
      <name val="Calibri"/>
      <family val="2"/>
      <scheme val="minor"/>
    </font>
    <font>
      <u/>
      <sz val="11"/>
      <color theme="1"/>
      <name val="Calibri"/>
      <family val="2"/>
      <scheme val="minor"/>
    </font>
    <font>
      <i/>
      <sz val="11"/>
      <color theme="1"/>
      <name val="Calibri"/>
      <family val="2"/>
      <scheme val="minor"/>
    </font>
    <font>
      <b/>
      <sz val="11"/>
      <name val="Calibri"/>
      <family val="2"/>
      <scheme val="minor"/>
    </font>
    <font>
      <b/>
      <sz val="11"/>
      <color rgb="FFFF0000"/>
      <name val="Calibri"/>
      <family val="2"/>
      <scheme val="minor"/>
    </font>
    <font>
      <b/>
      <sz val="10"/>
      <color rgb="FFFF0000"/>
      <name val="Arial"/>
      <family val="2"/>
    </font>
    <font>
      <b/>
      <sz val="10"/>
      <color theme="1"/>
      <name val="Arial"/>
      <family val="2"/>
    </font>
  </fonts>
  <fills count="35">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538ED5"/>
        <bgColor indexed="64"/>
      </patternFill>
    </fill>
    <fill>
      <patternFill patternType="solid">
        <fgColor rgb="FFDBE5F1"/>
        <bgColor indexed="64"/>
      </patternFill>
    </fill>
    <fill>
      <patternFill patternType="solid">
        <fgColor rgb="FF8DB4E3"/>
        <bgColor indexed="64"/>
      </patternFill>
    </fill>
    <fill>
      <patternFill patternType="gray125">
        <bgColor rgb="FFDBE5F1"/>
      </patternFill>
    </fill>
    <fill>
      <patternFill patternType="solid">
        <fgColor rgb="FFC5D9F1"/>
        <bgColor indexed="64"/>
      </patternFill>
    </fill>
    <fill>
      <patternFill patternType="gray0625"/>
    </fill>
    <fill>
      <patternFill patternType="solid">
        <fgColor rgb="FF92D050"/>
        <bgColor indexed="64"/>
      </patternFill>
    </fill>
    <fill>
      <patternFill patternType="solid">
        <fgColor theme="3" tint="-0.24994659260841701"/>
        <bgColor indexed="64"/>
      </patternFill>
    </fill>
    <fill>
      <patternFill patternType="solid">
        <fgColor theme="1" tint="0.49995422223578601"/>
        <bgColor indexed="64"/>
      </patternFill>
    </fill>
    <fill>
      <patternFill patternType="solid">
        <fgColor theme="0" tint="-0.24994659260841701"/>
        <bgColor indexed="64"/>
      </patternFill>
    </fill>
    <fill>
      <patternFill patternType="solid">
        <fgColor theme="4" tint="0.79995117038483843"/>
        <bgColor indexed="64"/>
      </patternFill>
    </fill>
    <fill>
      <patternFill patternType="solid">
        <fgColor theme="0" tint="-0.14996795556505021"/>
        <bgColor indexed="64"/>
      </patternFill>
    </fill>
    <fill>
      <patternFill patternType="gray125">
        <bgColor theme="0"/>
      </patternFill>
    </fill>
    <fill>
      <patternFill patternType="solid">
        <fgColor theme="8" tint="0.79995117038483843"/>
        <bgColor indexed="64"/>
      </patternFill>
    </fill>
    <fill>
      <patternFill patternType="gray125">
        <bgColor theme="0" tint="-0.14996795556505021"/>
      </patternFill>
    </fill>
    <fill>
      <patternFill patternType="solid">
        <fgColor theme="3" tint="0.79995117038483843"/>
        <bgColor indexed="64"/>
      </patternFill>
    </fill>
    <fill>
      <patternFill patternType="solid">
        <fgColor theme="6" tint="-0.24994659260841701"/>
        <bgColor indexed="64"/>
      </patternFill>
    </fill>
    <fill>
      <patternFill patternType="solid">
        <fgColor theme="0" tint="-0.49995422223578601"/>
        <bgColor indexed="64"/>
      </patternFill>
    </fill>
    <fill>
      <patternFill patternType="solid">
        <fgColor theme="6" tint="0.39997558519241921"/>
        <bgColor indexed="64"/>
      </patternFill>
    </fill>
    <fill>
      <patternFill patternType="solid">
        <fgColor theme="0" tint="-0.34995574816125979"/>
        <bgColor indexed="64"/>
      </patternFill>
    </fill>
    <fill>
      <patternFill patternType="solid">
        <fgColor theme="6" tint="0.79995117038483843"/>
        <bgColor indexed="64"/>
      </patternFill>
    </fill>
    <fill>
      <patternFill patternType="lightGray">
        <bgColor theme="0" tint="-0.14993743705557422"/>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5"/>
        <bgColor indexed="64"/>
      </patternFill>
    </fill>
  </fills>
  <borders count="46">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double">
        <color auto="1"/>
      </top>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right/>
      <top style="medium">
        <color auto="1"/>
      </top>
      <bottom/>
      <diagonal/>
    </border>
    <border>
      <left/>
      <right style="medium">
        <color indexed="64"/>
      </right>
      <top style="medium">
        <color indexed="64"/>
      </top>
      <bottom/>
      <diagonal/>
    </border>
    <border>
      <left/>
      <right/>
      <top style="thin">
        <color auto="1"/>
      </top>
      <bottom style="double">
        <color auto="1"/>
      </bottom>
      <diagonal/>
    </border>
    <border>
      <left/>
      <right/>
      <top style="double">
        <color auto="1"/>
      </top>
      <bottom style="double">
        <color auto="1"/>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top style="double">
        <color auto="1"/>
      </top>
      <bottom style="medium">
        <color auto="1"/>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auto="1"/>
      </bottom>
      <diagonal/>
    </border>
    <border>
      <left/>
      <right style="thin">
        <color indexed="64"/>
      </right>
      <top style="thin">
        <color indexed="64"/>
      </top>
      <bottom style="double">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0" fontId="5" fillId="0" borderId="0"/>
    <xf numFmtId="0" fontId="13" fillId="0" borderId="0" applyNumberFormat="0" applyFill="0" applyBorder="0">
      <protection locked="0"/>
    </xf>
    <xf numFmtId="164" fontId="9" fillId="0" borderId="0" applyFont="0" applyFill="0" applyBorder="0" applyAlignment="0" applyProtection="0"/>
    <xf numFmtId="43" fontId="5" fillId="0" borderId="0" applyFont="0" applyFill="0" applyBorder="0" applyAlignment="0" applyProtection="0"/>
    <xf numFmtId="164" fontId="1" fillId="0" borderId="0" applyFont="0" applyFill="0" applyBorder="0" applyAlignment="0" applyProtection="0"/>
  </cellStyleXfs>
  <cellXfs count="361">
    <xf numFmtId="0" fontId="0" fillId="0" borderId="0" xfId="0"/>
    <xf numFmtId="0" fontId="5" fillId="5" borderId="0" xfId="3" applyFill="1"/>
    <xf numFmtId="0" fontId="6" fillId="5" borderId="0" xfId="3" applyFont="1" applyFill="1"/>
    <xf numFmtId="0" fontId="7" fillId="5" borderId="0" xfId="3" applyFont="1" applyFill="1"/>
    <xf numFmtId="0" fontId="8" fillId="5" borderId="0" xfId="3" applyFont="1" applyFill="1"/>
    <xf numFmtId="0" fontId="9" fillId="0" borderId="4" xfId="3" applyFont="1" applyBorder="1" applyAlignment="1">
      <alignment vertical="center"/>
    </xf>
    <xf numFmtId="0" fontId="10" fillId="6" borderId="5" xfId="3" applyFont="1" applyFill="1" applyBorder="1" applyAlignment="1">
      <alignment vertical="top" wrapText="1"/>
    </xf>
    <xf numFmtId="0" fontId="11" fillId="6" borderId="6" xfId="3" applyFont="1" applyFill="1" applyBorder="1" applyAlignment="1">
      <alignment wrapText="1"/>
    </xf>
    <xf numFmtId="0" fontId="11" fillId="6" borderId="7" xfId="3" applyFont="1" applyFill="1" applyBorder="1" applyAlignment="1">
      <alignment wrapText="1"/>
    </xf>
    <xf numFmtId="0" fontId="11" fillId="6" borderId="7" xfId="3" applyFont="1" applyFill="1" applyBorder="1" applyAlignment="1">
      <alignment horizontal="justify" vertical="center" wrapText="1"/>
    </xf>
    <xf numFmtId="0" fontId="12" fillId="6" borderId="7" xfId="3" applyFont="1" applyFill="1" applyBorder="1" applyAlignment="1">
      <alignment wrapText="1"/>
    </xf>
    <xf numFmtId="0" fontId="14" fillId="6" borderId="7" xfId="4" applyNumberFormat="1" applyFont="1" applyFill="1" applyBorder="1" applyProtection="1"/>
    <xf numFmtId="0" fontId="14" fillId="0" borderId="7" xfId="4" applyNumberFormat="1" applyFont="1" applyFill="1" applyBorder="1" applyProtection="1"/>
    <xf numFmtId="0" fontId="15" fillId="6" borderId="7" xfId="3" applyFont="1" applyFill="1" applyBorder="1" applyAlignment="1">
      <alignment wrapText="1"/>
    </xf>
    <xf numFmtId="0" fontId="16" fillId="7" borderId="7" xfId="3" applyFont="1" applyFill="1" applyBorder="1" applyAlignment="1">
      <alignment wrapText="1"/>
    </xf>
    <xf numFmtId="0" fontId="9" fillId="5" borderId="0" xfId="3" applyFont="1" applyFill="1"/>
    <xf numFmtId="0" fontId="17" fillId="6" borderId="7" xfId="3" applyFont="1" applyFill="1" applyBorder="1" applyAlignment="1">
      <alignment wrapText="1"/>
    </xf>
    <xf numFmtId="0" fontId="11" fillId="6" borderId="7" xfId="3" applyFont="1" applyFill="1" applyBorder="1" applyAlignment="1">
      <alignment horizontal="justify" vertical="top" wrapText="1"/>
    </xf>
    <xf numFmtId="0" fontId="15" fillId="6" borderId="7" xfId="3" applyFont="1" applyFill="1" applyBorder="1" applyAlignment="1">
      <alignment vertical="top" wrapText="1"/>
    </xf>
    <xf numFmtId="0" fontId="17" fillId="6" borderId="7" xfId="3" applyFont="1" applyFill="1" applyBorder="1" applyAlignment="1">
      <alignment vertical="center" wrapText="1"/>
    </xf>
    <xf numFmtId="0" fontId="11" fillId="6" borderId="7" xfId="3" applyFont="1" applyFill="1" applyBorder="1" applyAlignment="1">
      <alignment vertical="center" wrapText="1"/>
    </xf>
    <xf numFmtId="0" fontId="11" fillId="0" borderId="7" xfId="3" applyFont="1" applyBorder="1" applyAlignment="1">
      <alignment vertical="center" wrapText="1"/>
    </xf>
    <xf numFmtId="0" fontId="15" fillId="6" borderId="7" xfId="3" applyFont="1" applyFill="1" applyBorder="1" applyAlignment="1">
      <alignment vertical="center" wrapText="1"/>
    </xf>
    <xf numFmtId="0" fontId="18" fillId="5" borderId="0" xfId="3" applyFont="1" applyFill="1"/>
    <xf numFmtId="0" fontId="11" fillId="0" borderId="7" xfId="3" applyFont="1" applyBorder="1" applyAlignment="1">
      <alignment vertical="top" wrapText="1"/>
    </xf>
    <xf numFmtId="0" fontId="11" fillId="6" borderId="7" xfId="3" applyFont="1" applyFill="1" applyBorder="1" applyAlignment="1">
      <alignment vertical="top" wrapText="1"/>
    </xf>
    <xf numFmtId="0" fontId="2" fillId="6" borderId="7" xfId="3" applyFont="1" applyFill="1" applyBorder="1"/>
    <xf numFmtId="0" fontId="17" fillId="0" borderId="7" xfId="3" applyFont="1" applyBorder="1" applyAlignment="1">
      <alignment horizontal="justify" vertical="top" wrapText="1"/>
    </xf>
    <xf numFmtId="0" fontId="17" fillId="6" borderId="7" xfId="3" applyFont="1" applyFill="1" applyBorder="1" applyAlignment="1">
      <alignment vertical="top" wrapText="1"/>
    </xf>
    <xf numFmtId="0" fontId="11" fillId="0" borderId="7" xfId="3" applyFont="1" applyBorder="1" applyAlignment="1">
      <alignment horizontal="justify" vertical="top" wrapText="1"/>
    </xf>
    <xf numFmtId="0" fontId="17" fillId="6" borderId="7" xfId="3" applyFont="1" applyFill="1" applyBorder="1" applyAlignment="1">
      <alignment horizontal="justify" vertical="top" wrapText="1"/>
    </xf>
    <xf numFmtId="0" fontId="9" fillId="6" borderId="7" xfId="3" applyFont="1" applyFill="1" applyBorder="1"/>
    <xf numFmtId="0" fontId="11" fillId="0" borderId="7" xfId="3" applyFont="1" applyBorder="1" applyAlignment="1">
      <alignment wrapText="1"/>
    </xf>
    <xf numFmtId="0" fontId="11" fillId="6" borderId="8" xfId="3" applyFont="1" applyFill="1" applyBorder="1" applyAlignment="1">
      <alignment vertical="center" wrapText="1"/>
    </xf>
    <xf numFmtId="0" fontId="5" fillId="0" borderId="0" xfId="3"/>
    <xf numFmtId="0" fontId="19" fillId="5" borderId="0" xfId="3" applyFont="1" applyFill="1" applyAlignment="1">
      <alignment vertical="center"/>
    </xf>
    <xf numFmtId="0" fontId="20" fillId="5" borderId="0" xfId="3" applyFont="1" applyFill="1"/>
    <xf numFmtId="0" fontId="22" fillId="9" borderId="0" xfId="3" applyFont="1" applyFill="1" applyAlignment="1">
      <alignment horizontal="center" wrapText="1"/>
    </xf>
    <xf numFmtId="0" fontId="23" fillId="9" borderId="0" xfId="3" applyFont="1" applyFill="1" applyAlignment="1">
      <alignment horizontal="left"/>
    </xf>
    <xf numFmtId="0" fontId="23" fillId="9" borderId="0" xfId="3" applyFont="1" applyFill="1" applyAlignment="1">
      <alignment horizontal="center"/>
    </xf>
    <xf numFmtId="0" fontId="22" fillId="9" borderId="11" xfId="3" applyFont="1" applyFill="1" applyBorder="1" applyAlignment="1">
      <alignment horizontal="center" wrapText="1"/>
    </xf>
    <xf numFmtId="0" fontId="23" fillId="11" borderId="0" xfId="3" applyFont="1" applyFill="1" applyAlignment="1">
      <alignment horizontal="left" vertical="center"/>
    </xf>
    <xf numFmtId="0" fontId="23" fillId="11" borderId="0" xfId="3" quotePrefix="1" applyFont="1" applyFill="1" applyAlignment="1">
      <alignment horizontal="center"/>
    </xf>
    <xf numFmtId="0" fontId="23" fillId="11" borderId="11" xfId="3" quotePrefix="1" applyFont="1" applyFill="1" applyBorder="1" applyAlignment="1">
      <alignment horizontal="center"/>
    </xf>
    <xf numFmtId="0" fontId="21" fillId="10" borderId="0" xfId="3" applyFont="1" applyFill="1" applyAlignment="1">
      <alignment horizontal="left" vertical="center"/>
    </xf>
    <xf numFmtId="0" fontId="24" fillId="10" borderId="0" xfId="3" applyFont="1" applyFill="1" applyAlignment="1">
      <alignment horizontal="left" vertical="center"/>
    </xf>
    <xf numFmtId="0" fontId="23" fillId="10" borderId="0" xfId="3" applyFont="1" applyFill="1" applyAlignment="1">
      <alignment horizontal="left" vertical="center"/>
    </xf>
    <xf numFmtId="0" fontId="21" fillId="6" borderId="0" xfId="3" applyFont="1" applyFill="1" applyAlignment="1">
      <alignment horizontal="left" vertical="center"/>
    </xf>
    <xf numFmtId="2" fontId="21" fillId="6" borderId="0" xfId="3" applyNumberFormat="1" applyFont="1" applyFill="1" applyAlignment="1">
      <alignment horizontal="center"/>
    </xf>
    <xf numFmtId="2" fontId="21" fillId="6" borderId="11" xfId="3" applyNumberFormat="1" applyFont="1" applyFill="1" applyBorder="1" applyAlignment="1">
      <alignment horizontal="center"/>
    </xf>
    <xf numFmtId="2" fontId="23" fillId="11" borderId="0" xfId="3" applyNumberFormat="1" applyFont="1" applyFill="1" applyAlignment="1">
      <alignment horizontal="center"/>
    </xf>
    <xf numFmtId="2" fontId="23" fillId="11" borderId="11" xfId="3" applyNumberFormat="1" applyFont="1" applyFill="1" applyBorder="1" applyAlignment="1">
      <alignment horizontal="center"/>
    </xf>
    <xf numFmtId="0" fontId="23" fillId="13" borderId="0" xfId="3" applyFont="1" applyFill="1" applyAlignment="1">
      <alignment horizontal="left" vertical="center"/>
    </xf>
    <xf numFmtId="0" fontId="21" fillId="13" borderId="0" xfId="3" applyFont="1" applyFill="1" applyAlignment="1">
      <alignment horizontal="left" vertical="center"/>
    </xf>
    <xf numFmtId="0" fontId="23" fillId="5" borderId="0" xfId="3" applyFont="1" applyFill="1" applyAlignment="1">
      <alignment horizontal="left" vertical="center"/>
    </xf>
    <xf numFmtId="0" fontId="26" fillId="8" borderId="0" xfId="3" applyFont="1" applyFill="1"/>
    <xf numFmtId="0" fontId="21" fillId="6" borderId="14" xfId="3" applyFont="1" applyFill="1" applyBorder="1" applyAlignment="1">
      <alignment horizontal="left" vertical="center"/>
    </xf>
    <xf numFmtId="0" fontId="27" fillId="0" borderId="15" xfId="3" applyFont="1" applyBorder="1" applyAlignment="1">
      <alignment horizontal="center"/>
    </xf>
    <xf numFmtId="0" fontId="0" fillId="5" borderId="0" xfId="0" applyFill="1"/>
    <xf numFmtId="0" fontId="26" fillId="5" borderId="0" xfId="0" applyFont="1" applyFill="1" applyAlignment="1">
      <alignment vertical="top"/>
    </xf>
    <xf numFmtId="0" fontId="0" fillId="0" borderId="20" xfId="0" applyBorder="1" applyAlignment="1">
      <alignment wrapText="1"/>
    </xf>
    <xf numFmtId="0" fontId="0" fillId="0" borderId="21" xfId="0" applyBorder="1"/>
    <xf numFmtId="0" fontId="1" fillId="5" borderId="11" xfId="2" applyFill="1" applyBorder="1" applyAlignment="1">
      <alignment wrapText="1"/>
    </xf>
    <xf numFmtId="0" fontId="0" fillId="5" borderId="14" xfId="0" applyFill="1" applyBorder="1"/>
    <xf numFmtId="0" fontId="3" fillId="4" borderId="26" xfId="2" applyFont="1" applyFill="1" applyBorder="1" applyAlignment="1">
      <alignment wrapText="1"/>
    </xf>
    <xf numFmtId="0" fontId="3" fillId="4" borderId="28" xfId="2" applyFont="1" applyFill="1" applyBorder="1" applyAlignment="1">
      <alignment wrapText="1"/>
    </xf>
    <xf numFmtId="0" fontId="0" fillId="0" borderId="4" xfId="0" applyBorder="1"/>
    <xf numFmtId="0" fontId="32" fillId="4" borderId="4" xfId="1" applyFont="1" applyFill="1" applyBorder="1"/>
    <xf numFmtId="0" fontId="33" fillId="0" borderId="0" xfId="0" applyFont="1"/>
    <xf numFmtId="0" fontId="32" fillId="4" borderId="4" xfId="2" applyFont="1" applyFill="1" applyBorder="1"/>
    <xf numFmtId="0" fontId="34" fillId="6" borderId="0" xfId="0" applyFont="1" applyFill="1"/>
    <xf numFmtId="0" fontId="3" fillId="4" borderId="28" xfId="2" applyFont="1" applyFill="1" applyBorder="1" applyAlignment="1">
      <alignment vertical="top" wrapText="1"/>
    </xf>
    <xf numFmtId="0" fontId="3" fillId="4" borderId="30" xfId="2" applyFont="1" applyFill="1" applyBorder="1" applyAlignment="1">
      <alignment vertical="top" wrapText="1"/>
    </xf>
    <xf numFmtId="0" fontId="0" fillId="5" borderId="0" xfId="0" applyFill="1" applyAlignment="1">
      <alignment wrapText="1"/>
    </xf>
    <xf numFmtId="0" fontId="34" fillId="5" borderId="0" xfId="0" applyFont="1" applyFill="1"/>
    <xf numFmtId="0" fontId="9" fillId="5" borderId="0" xfId="0" applyFont="1" applyFill="1"/>
    <xf numFmtId="0" fontId="3" fillId="4" borderId="29" xfId="2" applyFont="1" applyFill="1" applyBorder="1" applyAlignment="1">
      <alignment wrapText="1"/>
    </xf>
    <xf numFmtId="0" fontId="13" fillId="6" borderId="7" xfId="4" applyFill="1" applyBorder="1">
      <protection locked="0"/>
    </xf>
    <xf numFmtId="0" fontId="11" fillId="6" borderId="7" xfId="3" applyFont="1" applyFill="1" applyBorder="1" applyAlignment="1">
      <alignment horizontal="left" vertical="center" wrapText="1" indent="2"/>
    </xf>
    <xf numFmtId="0" fontId="11" fillId="0" borderId="7" xfId="3" applyFont="1" applyBorder="1" applyAlignment="1">
      <alignment horizontal="left" vertical="center" wrapText="1" indent="2"/>
    </xf>
    <xf numFmtId="0" fontId="38" fillId="0" borderId="4" xfId="0" applyFont="1" applyBorder="1" applyAlignment="1">
      <alignment horizontal="center" vertical="top"/>
    </xf>
    <xf numFmtId="0" fontId="1" fillId="0" borderId="0" xfId="3" applyFont="1"/>
    <xf numFmtId="0" fontId="33" fillId="5" borderId="9" xfId="3" applyFont="1" applyFill="1" applyBorder="1" applyAlignment="1">
      <alignment vertical="center"/>
    </xf>
    <xf numFmtId="0" fontId="41" fillId="16" borderId="0" xfId="3" applyFont="1" applyFill="1"/>
    <xf numFmtId="0" fontId="40" fillId="16" borderId="0" xfId="3" applyFont="1" applyFill="1"/>
    <xf numFmtId="0" fontId="1" fillId="5" borderId="0" xfId="3" applyFont="1" applyFill="1"/>
    <xf numFmtId="0" fontId="22" fillId="18" borderId="0" xfId="3" applyFont="1" applyFill="1" applyAlignment="1">
      <alignment horizontal="center" wrapText="1"/>
    </xf>
    <xf numFmtId="0" fontId="39" fillId="8" borderId="14" xfId="3" applyFont="1" applyFill="1" applyBorder="1" applyAlignment="1">
      <alignment horizontal="center" wrapText="1"/>
    </xf>
    <xf numFmtId="0" fontId="39" fillId="8" borderId="11" xfId="3" applyFont="1" applyFill="1" applyBorder="1" applyAlignment="1">
      <alignment horizontal="center" wrapText="1"/>
    </xf>
    <xf numFmtId="0" fontId="43" fillId="5" borderId="0" xfId="3" applyFont="1" applyFill="1" applyAlignment="1">
      <alignment horizontal="center"/>
    </xf>
    <xf numFmtId="0" fontId="23" fillId="18" borderId="0" xfId="3" applyFont="1" applyFill="1" applyAlignment="1">
      <alignment horizontal="center"/>
    </xf>
    <xf numFmtId="0" fontId="1" fillId="8" borderId="15" xfId="3" applyFont="1" applyFill="1" applyBorder="1"/>
    <xf numFmtId="0" fontId="1" fillId="8" borderId="16" xfId="3" applyFont="1" applyFill="1" applyBorder="1"/>
    <xf numFmtId="0" fontId="43" fillId="5" borderId="0" xfId="3" applyFont="1" applyFill="1" applyAlignment="1">
      <alignment horizontal="right"/>
    </xf>
    <xf numFmtId="0" fontId="21" fillId="19" borderId="0" xfId="3" applyFont="1" applyFill="1" applyAlignment="1">
      <alignment horizontal="left" vertical="center"/>
    </xf>
    <xf numFmtId="164" fontId="21" fillId="10" borderId="0" xfId="7" applyFont="1" applyFill="1" applyBorder="1" applyAlignment="1">
      <alignment horizontal="center"/>
    </xf>
    <xf numFmtId="164" fontId="21" fillId="20" borderId="0" xfId="7" applyFont="1" applyFill="1" applyBorder="1" applyAlignment="1">
      <alignment horizontal="center"/>
    </xf>
    <xf numFmtId="164" fontId="21" fillId="10" borderId="11" xfId="7" applyFont="1" applyFill="1" applyBorder="1" applyAlignment="1">
      <alignment horizontal="center"/>
    </xf>
    <xf numFmtId="0" fontId="40" fillId="0" borderId="4" xfId="3" quotePrefix="1" applyFont="1" applyBorder="1"/>
    <xf numFmtId="0" fontId="43" fillId="5" borderId="0" xfId="3" applyFont="1" applyFill="1"/>
    <xf numFmtId="0" fontId="23" fillId="18" borderId="0" xfId="3" quotePrefix="1" applyFont="1" applyFill="1" applyAlignment="1">
      <alignment horizontal="center"/>
    </xf>
    <xf numFmtId="0" fontId="1" fillId="21" borderId="4" xfId="3" applyFont="1" applyFill="1" applyBorder="1"/>
    <xf numFmtId="0" fontId="21" fillId="22" borderId="0" xfId="3" applyFont="1" applyFill="1" applyAlignment="1">
      <alignment horizontal="left" vertical="center"/>
    </xf>
    <xf numFmtId="164" fontId="21" fillId="23" borderId="0" xfId="7" applyFont="1" applyFill="1" applyBorder="1" applyAlignment="1">
      <alignment horizontal="center"/>
    </xf>
    <xf numFmtId="164" fontId="21" fillId="12" borderId="0" xfId="7" applyFont="1" applyFill="1" applyBorder="1" applyAlignment="1">
      <alignment horizontal="center"/>
    </xf>
    <xf numFmtId="164" fontId="21" fillId="12" borderId="11" xfId="7" applyFont="1" applyFill="1" applyBorder="1" applyAlignment="1">
      <alignment horizontal="center"/>
    </xf>
    <xf numFmtId="0" fontId="40" fillId="1" borderId="4" xfId="3" quotePrefix="1" applyFont="1" applyFill="1" applyBorder="1"/>
    <xf numFmtId="0" fontId="44" fillId="19" borderId="0" xfId="3" applyFont="1" applyFill="1" applyAlignment="1">
      <alignment horizontal="left" vertical="center"/>
    </xf>
    <xf numFmtId="2" fontId="32" fillId="10" borderId="0" xfId="7" applyNumberFormat="1" applyFont="1" applyFill="1" applyBorder="1" applyAlignment="1">
      <alignment horizontal="center"/>
    </xf>
    <xf numFmtId="2" fontId="32" fillId="20" borderId="0" xfId="7" applyNumberFormat="1" applyFont="1" applyFill="1" applyBorder="1" applyAlignment="1">
      <alignment horizontal="center"/>
    </xf>
    <xf numFmtId="2" fontId="32" fillId="19" borderId="0" xfId="7" applyNumberFormat="1" applyFont="1" applyFill="1" applyBorder="1" applyAlignment="1">
      <alignment horizontal="center"/>
    </xf>
    <xf numFmtId="2" fontId="32" fillId="19" borderId="11" xfId="7" applyNumberFormat="1" applyFont="1" applyFill="1" applyBorder="1" applyAlignment="1">
      <alignment horizontal="center"/>
    </xf>
    <xf numFmtId="2" fontId="23" fillId="18" borderId="0" xfId="3" applyNumberFormat="1" applyFont="1" applyFill="1" applyAlignment="1">
      <alignment horizontal="center"/>
    </xf>
    <xf numFmtId="2" fontId="21" fillId="10" borderId="0" xfId="7" applyNumberFormat="1" applyFont="1" applyFill="1" applyBorder="1" applyAlignment="1">
      <alignment horizontal="center"/>
    </xf>
    <xf numFmtId="2" fontId="21" fillId="20" borderId="0" xfId="7" applyNumberFormat="1" applyFont="1" applyFill="1" applyBorder="1" applyAlignment="1">
      <alignment horizontal="center"/>
    </xf>
    <xf numFmtId="2" fontId="21" fillId="10" borderId="11" xfId="7" applyNumberFormat="1" applyFont="1" applyFill="1" applyBorder="1" applyAlignment="1">
      <alignment horizontal="center"/>
    </xf>
    <xf numFmtId="2" fontId="23" fillId="10" borderId="0" xfId="7" applyNumberFormat="1" applyFont="1" applyFill="1" applyBorder="1" applyAlignment="1">
      <alignment horizontal="center"/>
    </xf>
    <xf numFmtId="2" fontId="23" fillId="20" borderId="0" xfId="7" applyNumberFormat="1" applyFont="1" applyFill="1" applyBorder="1" applyAlignment="1">
      <alignment horizontal="center"/>
    </xf>
    <xf numFmtId="2" fontId="23" fillId="10" borderId="11" xfId="7" applyNumberFormat="1" applyFont="1" applyFill="1" applyBorder="1" applyAlignment="1">
      <alignment horizontal="center"/>
    </xf>
    <xf numFmtId="2" fontId="23" fillId="13" borderId="0" xfId="7" applyNumberFormat="1" applyFont="1" applyFill="1" applyBorder="1" applyAlignment="1">
      <alignment horizontal="center"/>
    </xf>
    <xf numFmtId="2" fontId="23" fillId="24" borderId="0" xfId="7" applyNumberFormat="1" applyFont="1" applyFill="1" applyBorder="1" applyAlignment="1">
      <alignment horizontal="center"/>
    </xf>
    <xf numFmtId="2" fontId="21" fillId="13" borderId="0" xfId="7" applyNumberFormat="1" applyFont="1" applyFill="1" applyBorder="1" applyAlignment="1">
      <alignment horizontal="center"/>
    </xf>
    <xf numFmtId="2" fontId="23" fillId="5" borderId="0" xfId="7" applyNumberFormat="1" applyFont="1" applyFill="1" applyBorder="1" applyAlignment="1">
      <alignment horizontal="center"/>
    </xf>
    <xf numFmtId="0" fontId="25" fillId="5" borderId="0" xfId="3" applyFont="1" applyFill="1" applyAlignment="1">
      <alignment horizontal="left" vertical="center"/>
    </xf>
    <xf numFmtId="0" fontId="41" fillId="25" borderId="0" xfId="3" applyFont="1" applyFill="1" applyAlignment="1">
      <alignment horizontal="center" vertical="center"/>
    </xf>
    <xf numFmtId="0" fontId="45" fillId="25" borderId="0" xfId="3" applyFont="1" applyFill="1" applyAlignment="1">
      <alignment horizontal="center" vertical="center" wrapText="1"/>
    </xf>
    <xf numFmtId="0" fontId="41" fillId="25" borderId="11" xfId="3" applyFont="1" applyFill="1" applyBorder="1" applyAlignment="1">
      <alignment horizontal="center" vertical="center"/>
    </xf>
    <xf numFmtId="0" fontId="40" fillId="5" borderId="0" xfId="3" applyFont="1" applyFill="1"/>
    <xf numFmtId="0" fontId="45" fillId="26" borderId="0" xfId="3" applyFont="1" applyFill="1" applyAlignment="1">
      <alignment horizontal="center" wrapText="1"/>
    </xf>
    <xf numFmtId="0" fontId="45" fillId="25" borderId="11" xfId="3" applyFont="1" applyFill="1" applyBorder="1" applyAlignment="1">
      <alignment horizontal="center" vertical="center" wrapText="1"/>
    </xf>
    <xf numFmtId="0" fontId="45" fillId="26" borderId="0" xfId="3" applyFont="1" applyFill="1" applyAlignment="1">
      <alignment horizontal="center"/>
    </xf>
    <xf numFmtId="0" fontId="22" fillId="27" borderId="0" xfId="3" applyFont="1" applyFill="1"/>
    <xf numFmtId="0" fontId="22" fillId="28" borderId="11" xfId="3" applyFont="1" applyFill="1" applyBorder="1" applyAlignment="1">
      <alignment horizontal="center"/>
    </xf>
    <xf numFmtId="0" fontId="22" fillId="28" borderId="7" xfId="3" quotePrefix="1" applyFont="1" applyFill="1" applyBorder="1" applyAlignment="1">
      <alignment horizontal="center"/>
    </xf>
    <xf numFmtId="0" fontId="32" fillId="27" borderId="14" xfId="3" quotePrefix="1" applyFont="1" applyFill="1" applyBorder="1" applyAlignment="1">
      <alignment horizontal="center"/>
    </xf>
    <xf numFmtId="0" fontId="32" fillId="27" borderId="0" xfId="3" quotePrefix="1" applyFont="1" applyFill="1" applyAlignment="1">
      <alignment horizontal="center"/>
    </xf>
    <xf numFmtId="0" fontId="32" fillId="27" borderId="11" xfId="3" quotePrefix="1" applyFont="1" applyFill="1" applyBorder="1" applyAlignment="1">
      <alignment horizontal="center"/>
    </xf>
    <xf numFmtId="0" fontId="33" fillId="29" borderId="0" xfId="3" applyFont="1" applyFill="1"/>
    <xf numFmtId="0" fontId="33" fillId="20" borderId="11" xfId="3" applyFont="1" applyFill="1" applyBorder="1" applyAlignment="1">
      <alignment horizontal="center"/>
    </xf>
    <xf numFmtId="0" fontId="20" fillId="20" borderId="7" xfId="3" applyFont="1" applyFill="1" applyBorder="1" applyAlignment="1">
      <alignment horizontal="center"/>
    </xf>
    <xf numFmtId="0" fontId="33" fillId="29" borderId="14" xfId="3" applyFont="1" applyFill="1" applyBorder="1"/>
    <xf numFmtId="0" fontId="33" fillId="29" borderId="11" xfId="3" applyFont="1" applyFill="1" applyBorder="1"/>
    <xf numFmtId="0" fontId="32" fillId="27" borderId="0" xfId="3" applyFont="1" applyFill="1"/>
    <xf numFmtId="2" fontId="32" fillId="28" borderId="0" xfId="3" applyNumberFormat="1" applyFont="1" applyFill="1" applyAlignment="1">
      <alignment horizontal="center"/>
    </xf>
    <xf numFmtId="2" fontId="32" fillId="27" borderId="0" xfId="3" applyNumberFormat="1" applyFont="1" applyFill="1" applyAlignment="1">
      <alignment horizontal="center"/>
    </xf>
    <xf numFmtId="2" fontId="32" fillId="27" borderId="11" xfId="3" applyNumberFormat="1" applyFont="1" applyFill="1" applyBorder="1" applyAlignment="1">
      <alignment horizontal="center"/>
    </xf>
    <xf numFmtId="0" fontId="46" fillId="0" borderId="0" xfId="3" applyFont="1"/>
    <xf numFmtId="0" fontId="46" fillId="5" borderId="0" xfId="3" applyFont="1" applyFill="1"/>
    <xf numFmtId="0" fontId="47" fillId="5" borderId="0" xfId="3" applyFont="1" applyFill="1"/>
    <xf numFmtId="2" fontId="46" fillId="0" borderId="0" xfId="3" applyNumberFormat="1" applyFont="1"/>
    <xf numFmtId="0" fontId="46" fillId="5" borderId="0" xfId="3" applyFont="1" applyFill="1" applyAlignment="1">
      <alignment wrapText="1"/>
    </xf>
    <xf numFmtId="0" fontId="46" fillId="0" borderId="0" xfId="3" applyFont="1" applyAlignment="1">
      <alignment wrapText="1"/>
    </xf>
    <xf numFmtId="0" fontId="1" fillId="5" borderId="17" xfId="3" applyFont="1" applyFill="1" applyBorder="1"/>
    <xf numFmtId="0" fontId="1" fillId="5" borderId="11" xfId="3" applyFont="1" applyFill="1" applyBorder="1"/>
    <xf numFmtId="0" fontId="41" fillId="25" borderId="12" xfId="3" applyFont="1" applyFill="1" applyBorder="1" applyAlignment="1">
      <alignment horizontal="center" vertical="center"/>
    </xf>
    <xf numFmtId="0" fontId="41" fillId="25" borderId="18" xfId="3" applyFont="1" applyFill="1" applyBorder="1"/>
    <xf numFmtId="0" fontId="41" fillId="26" borderId="13" xfId="3" applyFont="1" applyFill="1" applyBorder="1" applyAlignment="1">
      <alignment horizontal="center" wrapText="1"/>
    </xf>
    <xf numFmtId="0" fontId="23" fillId="27" borderId="0" xfId="3" applyFont="1" applyFill="1" applyAlignment="1">
      <alignment horizontal="left"/>
    </xf>
    <xf numFmtId="0" fontId="23" fillId="18" borderId="11" xfId="3" applyFont="1" applyFill="1" applyBorder="1" applyAlignment="1">
      <alignment horizontal="center"/>
    </xf>
    <xf numFmtId="0" fontId="22" fillId="5" borderId="14" xfId="3" applyFont="1" applyFill="1" applyBorder="1" applyAlignment="1">
      <alignment horizontal="center" wrapText="1"/>
    </xf>
    <xf numFmtId="0" fontId="22" fillId="5" borderId="0" xfId="3" applyFont="1" applyFill="1" applyAlignment="1">
      <alignment horizontal="center" wrapText="1"/>
    </xf>
    <xf numFmtId="0" fontId="22" fillId="27" borderId="0" xfId="3" applyFont="1" applyFill="1" applyAlignment="1">
      <alignment horizontal="center" wrapText="1"/>
    </xf>
    <xf numFmtId="0" fontId="22" fillId="18" borderId="11" xfId="3" applyFont="1" applyFill="1" applyBorder="1" applyAlignment="1">
      <alignment horizontal="center" wrapText="1"/>
    </xf>
    <xf numFmtId="0" fontId="23" fillId="5" borderId="14" xfId="3" applyFont="1" applyFill="1" applyBorder="1" applyAlignment="1">
      <alignment horizontal="center"/>
    </xf>
    <xf numFmtId="0" fontId="23" fillId="5" borderId="0" xfId="3" applyFont="1" applyFill="1" applyAlignment="1">
      <alignment horizontal="center"/>
    </xf>
    <xf numFmtId="0" fontId="21" fillId="29" borderId="14" xfId="3" applyFont="1" applyFill="1" applyBorder="1" applyAlignment="1">
      <alignment horizontal="left" vertical="center"/>
    </xf>
    <xf numFmtId="164" fontId="21" fillId="29" borderId="0" xfId="7" applyFont="1" applyFill="1" applyBorder="1" applyAlignment="1">
      <alignment horizontal="center"/>
    </xf>
    <xf numFmtId="164" fontId="21" fillId="20" borderId="11" xfId="7" applyFont="1" applyFill="1" applyBorder="1" applyAlignment="1">
      <alignment horizontal="center"/>
    </xf>
    <xf numFmtId="164" fontId="21" fillId="5" borderId="14" xfId="7" applyFont="1" applyFill="1" applyBorder="1" applyAlignment="1">
      <alignment horizontal="center"/>
    </xf>
    <xf numFmtId="164" fontId="21" fillId="5" borderId="0" xfId="7" applyFont="1" applyFill="1" applyBorder="1" applyAlignment="1">
      <alignment horizontal="center"/>
    </xf>
    <xf numFmtId="0" fontId="23" fillId="27" borderId="14" xfId="3" applyFont="1" applyFill="1" applyBorder="1" applyAlignment="1">
      <alignment horizontal="left" vertical="center"/>
    </xf>
    <xf numFmtId="0" fontId="23" fillId="27" borderId="0" xfId="3" quotePrefix="1" applyFont="1" applyFill="1" applyAlignment="1">
      <alignment horizontal="center"/>
    </xf>
    <xf numFmtId="0" fontId="23" fillId="18" borderId="11" xfId="3" quotePrefix="1" applyFont="1" applyFill="1" applyBorder="1" applyAlignment="1">
      <alignment horizontal="center"/>
    </xf>
    <xf numFmtId="0" fontId="23" fillId="5" borderId="14" xfId="3" quotePrefix="1" applyFont="1" applyFill="1" applyBorder="1" applyAlignment="1">
      <alignment horizontal="center"/>
    </xf>
    <xf numFmtId="0" fontId="23" fillId="5" borderId="0" xfId="3" quotePrefix="1" applyFont="1" applyFill="1" applyAlignment="1">
      <alignment horizontal="center"/>
    </xf>
    <xf numFmtId="0" fontId="21" fillId="29" borderId="0" xfId="3" applyFont="1" applyFill="1" applyAlignment="1">
      <alignment horizontal="left" vertical="center"/>
    </xf>
    <xf numFmtId="164" fontId="21" fillId="23" borderId="11" xfId="7" applyFont="1" applyFill="1" applyBorder="1" applyAlignment="1">
      <alignment horizontal="center"/>
    </xf>
    <xf numFmtId="0" fontId="24" fillId="29" borderId="14" xfId="3" applyFont="1" applyFill="1" applyBorder="1" applyAlignment="1">
      <alignment horizontal="left" vertical="center"/>
    </xf>
    <xf numFmtId="0" fontId="24" fillId="29" borderId="0" xfId="3" applyFont="1" applyFill="1" applyAlignment="1">
      <alignment horizontal="left" vertical="center"/>
    </xf>
    <xf numFmtId="2" fontId="21" fillId="5" borderId="14" xfId="3" applyNumberFormat="1" applyFont="1" applyFill="1" applyBorder="1" applyAlignment="1">
      <alignment horizontal="center"/>
    </xf>
    <xf numFmtId="2" fontId="21" fillId="5" borderId="0" xfId="3" applyNumberFormat="1" applyFont="1" applyFill="1" applyAlignment="1">
      <alignment horizontal="center"/>
    </xf>
    <xf numFmtId="0" fontId="23" fillId="27" borderId="0" xfId="3" applyFont="1" applyFill="1" applyAlignment="1">
      <alignment horizontal="left" vertical="center"/>
    </xf>
    <xf numFmtId="2" fontId="23" fillId="18" borderId="11" xfId="3" applyNumberFormat="1" applyFont="1" applyFill="1" applyBorder="1" applyAlignment="1">
      <alignment horizontal="center"/>
    </xf>
    <xf numFmtId="2" fontId="23" fillId="5" borderId="14" xfId="3" applyNumberFormat="1" applyFont="1" applyFill="1" applyBorder="1" applyAlignment="1">
      <alignment horizontal="center"/>
    </xf>
    <xf numFmtId="2" fontId="23" fillId="5" borderId="0" xfId="3" applyNumberFormat="1" applyFont="1" applyFill="1" applyAlignment="1">
      <alignment horizontal="center"/>
    </xf>
    <xf numFmtId="0" fontId="21" fillId="29" borderId="15" xfId="3" applyFont="1" applyFill="1" applyBorder="1" applyAlignment="1">
      <alignment horizontal="left" vertical="center"/>
    </xf>
    <xf numFmtId="0" fontId="21" fillId="29" borderId="17" xfId="3" applyFont="1" applyFill="1" applyBorder="1" applyAlignment="1">
      <alignment horizontal="left" vertical="center"/>
    </xf>
    <xf numFmtId="2" fontId="21" fillId="20" borderId="16" xfId="7" applyNumberFormat="1" applyFont="1" applyFill="1" applyBorder="1" applyAlignment="1">
      <alignment horizontal="center"/>
    </xf>
    <xf numFmtId="2" fontId="21" fillId="5" borderId="14" xfId="7" applyNumberFormat="1" applyFont="1" applyFill="1" applyBorder="1" applyAlignment="1">
      <alignment horizontal="center"/>
    </xf>
    <xf numFmtId="2" fontId="21" fillId="5" borderId="0" xfId="7" applyNumberFormat="1" applyFont="1" applyFill="1" applyBorder="1" applyAlignment="1">
      <alignment horizontal="center"/>
    </xf>
    <xf numFmtId="0" fontId="1" fillId="5" borderId="18" xfId="3" applyFont="1" applyFill="1" applyBorder="1"/>
    <xf numFmtId="0" fontId="45" fillId="26" borderId="6" xfId="3" applyFont="1" applyFill="1" applyBorder="1" applyAlignment="1">
      <alignment horizontal="center" vertical="center" wrapText="1"/>
    </xf>
    <xf numFmtId="0" fontId="1" fillId="5" borderId="14" xfId="3" applyFont="1" applyFill="1" applyBorder="1"/>
    <xf numFmtId="0" fontId="22" fillId="25" borderId="14" xfId="3" applyFont="1" applyFill="1" applyBorder="1" applyAlignment="1">
      <alignment horizontal="left" vertical="center"/>
    </xf>
    <xf numFmtId="0" fontId="45" fillId="26" borderId="7" xfId="3" applyFont="1" applyFill="1" applyBorder="1" applyAlignment="1">
      <alignment horizontal="center" wrapText="1"/>
    </xf>
    <xf numFmtId="0" fontId="1" fillId="0" borderId="14" xfId="3" applyFont="1" applyBorder="1"/>
    <xf numFmtId="0" fontId="22" fillId="27" borderId="14" xfId="3" applyFont="1" applyFill="1" applyBorder="1"/>
    <xf numFmtId="0" fontId="22" fillId="28" borderId="0" xfId="3" applyFont="1" applyFill="1"/>
    <xf numFmtId="0" fontId="48" fillId="29" borderId="14" xfId="3" applyFont="1" applyFill="1" applyBorder="1"/>
    <xf numFmtId="0" fontId="48" fillId="20" borderId="0" xfId="3" applyFont="1" applyFill="1"/>
    <xf numFmtId="0" fontId="33" fillId="20" borderId="11" xfId="3" applyFont="1" applyFill="1" applyBorder="1"/>
    <xf numFmtId="0" fontId="28" fillId="20" borderId="7" xfId="3" applyFont="1" applyFill="1" applyBorder="1" applyAlignment="1">
      <alignment horizontal="center"/>
    </xf>
    <xf numFmtId="0" fontId="33" fillId="20" borderId="0" xfId="3" applyFont="1" applyFill="1"/>
    <xf numFmtId="4" fontId="28" fillId="20" borderId="7" xfId="3" applyNumberFormat="1" applyFont="1" applyFill="1" applyBorder="1" applyAlignment="1">
      <alignment horizontal="center"/>
    </xf>
    <xf numFmtId="0" fontId="28" fillId="29" borderId="14" xfId="3" applyFont="1" applyFill="1" applyBorder="1" applyAlignment="1">
      <alignment vertical="top" wrapText="1"/>
    </xf>
    <xf numFmtId="0" fontId="33" fillId="20" borderId="11" xfId="3" applyFont="1" applyFill="1" applyBorder="1" applyAlignment="1">
      <alignment horizontal="center" vertical="center"/>
    </xf>
    <xf numFmtId="4" fontId="28" fillId="20" borderId="7" xfId="3" applyNumberFormat="1" applyFont="1" applyFill="1" applyBorder="1" applyAlignment="1">
      <alignment horizontal="center" vertical="center"/>
    </xf>
    <xf numFmtId="0" fontId="29" fillId="29" borderId="14" xfId="3" applyFont="1" applyFill="1" applyBorder="1"/>
    <xf numFmtId="0" fontId="1" fillId="0" borderId="11" xfId="3" applyFont="1" applyBorder="1"/>
    <xf numFmtId="0" fontId="28" fillId="29" borderId="14" xfId="3" applyFont="1" applyFill="1" applyBorder="1"/>
    <xf numFmtId="4" fontId="28" fillId="30" borderId="7" xfId="3" quotePrefix="1" applyNumberFormat="1" applyFont="1" applyFill="1" applyBorder="1" applyAlignment="1">
      <alignment horizontal="center"/>
    </xf>
    <xf numFmtId="0" fontId="28" fillId="29" borderId="14" xfId="3" applyFont="1" applyFill="1" applyBorder="1" applyAlignment="1">
      <alignment wrapText="1"/>
    </xf>
    <xf numFmtId="0" fontId="1" fillId="20" borderId="11" xfId="3" applyFont="1" applyFill="1" applyBorder="1" applyAlignment="1">
      <alignment horizontal="center"/>
    </xf>
    <xf numFmtId="4" fontId="28" fillId="20" borderId="8" xfId="3" applyNumberFormat="1" applyFont="1" applyFill="1" applyBorder="1" applyAlignment="1">
      <alignment horizontal="center"/>
    </xf>
    <xf numFmtId="0" fontId="49" fillId="29" borderId="14" xfId="3" applyFont="1" applyFill="1" applyBorder="1"/>
    <xf numFmtId="0" fontId="49" fillId="20" borderId="0" xfId="3" applyFont="1" applyFill="1"/>
    <xf numFmtId="4" fontId="22" fillId="31" borderId="45" xfId="3" applyNumberFormat="1" applyFont="1" applyFill="1" applyBorder="1" applyAlignment="1">
      <alignment horizontal="center"/>
    </xf>
    <xf numFmtId="0" fontId="28" fillId="20" borderId="19" xfId="3" applyFont="1" applyFill="1" applyBorder="1" applyAlignment="1">
      <alignment horizontal="center"/>
    </xf>
    <xf numFmtId="3" fontId="28" fillId="20" borderId="7" xfId="3" applyNumberFormat="1" applyFont="1" applyFill="1" applyBorder="1" applyAlignment="1">
      <alignment horizontal="center"/>
    </xf>
    <xf numFmtId="0" fontId="32" fillId="27" borderId="15" xfId="3" applyFont="1" applyFill="1" applyBorder="1"/>
    <xf numFmtId="0" fontId="32" fillId="28" borderId="17" xfId="3" applyFont="1" applyFill="1" applyBorder="1"/>
    <xf numFmtId="2" fontId="32" fillId="28" borderId="16" xfId="3" applyNumberFormat="1" applyFont="1" applyFill="1" applyBorder="1" applyAlignment="1">
      <alignment horizontal="center"/>
    </xf>
    <xf numFmtId="2" fontId="32" fillId="32" borderId="16" xfId="3" applyNumberFormat="1" applyFont="1" applyFill="1" applyBorder="1" applyAlignment="1">
      <alignment horizontal="center"/>
    </xf>
    <xf numFmtId="0" fontId="50" fillId="0" borderId="31" xfId="3" applyFont="1" applyBorder="1"/>
    <xf numFmtId="0" fontId="3" fillId="0" borderId="0" xfId="3" applyFont="1"/>
    <xf numFmtId="0" fontId="1" fillId="0" borderId="32" xfId="3" applyFont="1" applyBorder="1"/>
    <xf numFmtId="0" fontId="1" fillId="0" borderId="31" xfId="3" applyFont="1" applyBorder="1"/>
    <xf numFmtId="10" fontId="1" fillId="0" borderId="0" xfId="3" applyNumberFormat="1" applyFont="1"/>
    <xf numFmtId="0" fontId="1" fillId="0" borderId="0" xfId="3" applyFont="1" applyAlignment="1">
      <alignment horizontal="right"/>
    </xf>
    <xf numFmtId="0" fontId="51" fillId="0" borderId="0" xfId="3" applyFont="1"/>
    <xf numFmtId="0" fontId="5" fillId="15" borderId="0" xfId="3" applyFill="1"/>
    <xf numFmtId="0" fontId="3" fillId="15" borderId="0" xfId="3" applyFont="1" applyFill="1"/>
    <xf numFmtId="165" fontId="0" fillId="14" borderId="0" xfId="6" applyNumberFormat="1" applyFont="1" applyFill="1"/>
    <xf numFmtId="0" fontId="5" fillId="0" borderId="32" xfId="3" applyBorder="1"/>
    <xf numFmtId="0" fontId="52" fillId="0" borderId="32" xfId="3" applyFont="1" applyBorder="1" applyAlignment="1">
      <alignment horizontal="right"/>
    </xf>
    <xf numFmtId="165" fontId="5" fillId="0" borderId="32" xfId="3" applyNumberFormat="1" applyBorder="1"/>
    <xf numFmtId="0" fontId="52" fillId="0" borderId="0" xfId="3" applyFont="1" applyAlignment="1">
      <alignment horizontal="right"/>
    </xf>
    <xf numFmtId="8" fontId="5" fillId="14" borderId="0" xfId="3" quotePrefix="1" applyNumberFormat="1" applyFill="1"/>
    <xf numFmtId="8" fontId="5" fillId="14" borderId="0" xfId="3" applyNumberFormat="1" applyFill="1"/>
    <xf numFmtId="8" fontId="1" fillId="0" borderId="0" xfId="3" applyNumberFormat="1" applyFont="1"/>
    <xf numFmtId="165" fontId="1" fillId="0" borderId="32" xfId="3" applyNumberFormat="1" applyFont="1" applyBorder="1"/>
    <xf numFmtId="43" fontId="1" fillId="0" borderId="0" xfId="6" applyFont="1"/>
    <xf numFmtId="166" fontId="1" fillId="0" borderId="0" xfId="3" applyNumberFormat="1" applyFont="1"/>
    <xf numFmtId="0" fontId="1" fillId="0" borderId="33" xfId="3" applyFont="1" applyBorder="1"/>
    <xf numFmtId="0" fontId="3" fillId="5" borderId="20" xfId="3" applyFont="1" applyFill="1" applyBorder="1"/>
    <xf numFmtId="0" fontId="3" fillId="5" borderId="34" xfId="3" applyFont="1" applyFill="1" applyBorder="1" applyAlignment="1">
      <alignment horizontal="right"/>
    </xf>
    <xf numFmtId="0" fontId="1" fillId="5" borderId="35" xfId="3" applyFont="1" applyFill="1" applyBorder="1"/>
    <xf numFmtId="0" fontId="1" fillId="5" borderId="31" xfId="3" applyFont="1" applyFill="1" applyBorder="1"/>
    <xf numFmtId="0" fontId="3" fillId="5" borderId="0" xfId="3" applyFont="1" applyFill="1" applyAlignment="1">
      <alignment horizontal="right"/>
    </xf>
    <xf numFmtId="0" fontId="1" fillId="5" borderId="32" xfId="3" applyFont="1" applyFill="1" applyBorder="1"/>
    <xf numFmtId="8" fontId="0" fillId="0" borderId="0" xfId="6" applyNumberFormat="1" applyFont="1"/>
    <xf numFmtId="0" fontId="3" fillId="5" borderId="31" xfId="3" applyFont="1" applyFill="1" applyBorder="1" applyAlignment="1">
      <alignment horizontal="left" vertical="center" wrapText="1"/>
    </xf>
    <xf numFmtId="2" fontId="3" fillId="5" borderId="36" xfId="3" quotePrefix="1" applyNumberFormat="1" applyFont="1" applyFill="1" applyBorder="1" applyAlignment="1">
      <alignment horizontal="right"/>
    </xf>
    <xf numFmtId="2" fontId="3" fillId="5" borderId="37" xfId="3" quotePrefix="1" applyNumberFormat="1" applyFont="1" applyFill="1" applyBorder="1" applyAlignment="1">
      <alignment horizontal="right"/>
    </xf>
    <xf numFmtId="0" fontId="1" fillId="0" borderId="38" xfId="3" applyFont="1" applyBorder="1"/>
    <xf numFmtId="0" fontId="3" fillId="5" borderId="39" xfId="3" applyFont="1" applyFill="1" applyBorder="1" applyAlignment="1">
      <alignment vertical="center"/>
    </xf>
    <xf numFmtId="0" fontId="1" fillId="5" borderId="40" xfId="3" applyFont="1" applyFill="1" applyBorder="1"/>
    <xf numFmtId="0" fontId="1" fillId="5" borderId="41" xfId="3" applyFont="1" applyFill="1" applyBorder="1"/>
    <xf numFmtId="0" fontId="1" fillId="0" borderId="39" xfId="3" applyFont="1" applyBorder="1"/>
    <xf numFmtId="0" fontId="1" fillId="0" borderId="42" xfId="3" applyFont="1" applyBorder="1"/>
    <xf numFmtId="0" fontId="1" fillId="0" borderId="43" xfId="3" applyFont="1" applyBorder="1"/>
    <xf numFmtId="0" fontId="1" fillId="0" borderId="44" xfId="3" applyFont="1" applyBorder="1"/>
    <xf numFmtId="0" fontId="1" fillId="0" borderId="41" xfId="3" applyFont="1" applyBorder="1"/>
    <xf numFmtId="0" fontId="3" fillId="0" borderId="0" xfId="3" applyFont="1" applyAlignment="1">
      <alignment wrapText="1"/>
    </xf>
    <xf numFmtId="0" fontId="3" fillId="15" borderId="0" xfId="3" applyFont="1" applyFill="1" applyAlignment="1">
      <alignment horizontal="right"/>
    </xf>
    <xf numFmtId="0" fontId="3" fillId="0" borderId="0" xfId="3" applyFont="1" applyAlignment="1">
      <alignment horizontal="left" wrapText="1"/>
    </xf>
    <xf numFmtId="0" fontId="3" fillId="15" borderId="0" xfId="3" applyFont="1" applyFill="1" applyAlignment="1">
      <alignment horizontal="right" vertical="center"/>
    </xf>
    <xf numFmtId="0" fontId="3" fillId="0" borderId="0" xfId="3" applyFont="1" applyAlignment="1">
      <alignment vertical="center" wrapText="1"/>
    </xf>
    <xf numFmtId="0" fontId="5" fillId="5" borderId="32" xfId="3" applyFill="1" applyBorder="1"/>
    <xf numFmtId="0" fontId="1" fillId="0" borderId="0" xfId="3" applyFont="1" applyAlignment="1">
      <alignment horizontal="center"/>
    </xf>
    <xf numFmtId="10" fontId="1" fillId="14" borderId="0" xfId="3" applyNumberFormat="1" applyFont="1" applyFill="1"/>
    <xf numFmtId="0" fontId="5" fillId="14" borderId="0" xfId="3" applyFill="1"/>
    <xf numFmtId="0" fontId="55" fillId="15" borderId="0" xfId="3" applyFont="1" applyFill="1" applyAlignment="1">
      <alignment horizontal="center"/>
    </xf>
    <xf numFmtId="0" fontId="56" fillId="0" borderId="0" xfId="3" applyFont="1"/>
    <xf numFmtId="0" fontId="56" fillId="15" borderId="0" xfId="3" applyFont="1" applyFill="1"/>
    <xf numFmtId="40" fontId="5" fillId="14" borderId="0" xfId="3" quotePrefix="1" applyNumberFormat="1" applyFill="1"/>
    <xf numFmtId="40" fontId="5" fillId="14" borderId="0" xfId="3" applyNumberFormat="1" applyFill="1"/>
    <xf numFmtId="0" fontId="54" fillId="7" borderId="31" xfId="3" applyFont="1" applyFill="1" applyBorder="1" applyAlignment="1">
      <alignment horizontal="left" vertical="center" wrapText="1"/>
    </xf>
    <xf numFmtId="2" fontId="54" fillId="7" borderId="36" xfId="3" quotePrefix="1" applyNumberFormat="1" applyFont="1" applyFill="1" applyBorder="1" applyAlignment="1">
      <alignment horizontal="right"/>
    </xf>
    <xf numFmtId="0" fontId="42" fillId="8" borderId="12" xfId="3" applyFont="1" applyFill="1" applyBorder="1"/>
    <xf numFmtId="0" fontId="42" fillId="8" borderId="13" xfId="3" applyFont="1" applyFill="1" applyBorder="1"/>
    <xf numFmtId="0" fontId="1" fillId="0" borderId="0" xfId="0" applyFont="1" applyAlignment="1">
      <alignment horizontal="center"/>
    </xf>
    <xf numFmtId="0" fontId="45" fillId="25" borderId="0" xfId="3" applyFont="1" applyFill="1" applyAlignment="1">
      <alignment horizontal="center" vertical="center"/>
    </xf>
    <xf numFmtId="0" fontId="45" fillId="25" borderId="11" xfId="3" applyFont="1" applyFill="1" applyBorder="1" applyAlignment="1">
      <alignment horizontal="center" vertical="center"/>
    </xf>
    <xf numFmtId="43" fontId="5" fillId="0" borderId="0" xfId="3" applyNumberFormat="1"/>
    <xf numFmtId="0" fontId="32" fillId="4" borderId="9" xfId="1" applyFont="1" applyFill="1" applyBorder="1" applyAlignment="1">
      <alignment horizontal="left" vertical="top" wrapText="1"/>
    </xf>
    <xf numFmtId="0" fontId="33" fillId="0" borderId="0" xfId="0" applyFont="1" applyAlignment="1">
      <alignment horizontal="left" vertical="top"/>
    </xf>
    <xf numFmtId="0" fontId="32" fillId="4" borderId="9" xfId="2" applyFont="1" applyFill="1" applyBorder="1" applyAlignment="1">
      <alignment horizontal="left" vertical="top"/>
    </xf>
    <xf numFmtId="0" fontId="22" fillId="4" borderId="9" xfId="2" applyFont="1" applyFill="1" applyBorder="1" applyAlignment="1">
      <alignment horizontal="left" vertical="top" wrapText="1"/>
    </xf>
    <xf numFmtId="0" fontId="32" fillId="4" borderId="9" xfId="2" applyFont="1" applyFill="1" applyBorder="1" applyAlignment="1">
      <alignment horizontal="left" vertical="top" wrapText="1"/>
    </xf>
    <xf numFmtId="0" fontId="32" fillId="4" borderId="4" xfId="1" applyFont="1" applyFill="1" applyBorder="1" applyAlignment="1">
      <alignment horizontal="left" vertical="top"/>
    </xf>
    <xf numFmtId="0" fontId="32" fillId="4" borderId="4" xfId="2" applyFont="1" applyFill="1" applyBorder="1" applyAlignment="1">
      <alignment horizontal="left" vertical="top"/>
    </xf>
    <xf numFmtId="0" fontId="38" fillId="0" borderId="4" xfId="0" applyFont="1" applyBorder="1" applyAlignment="1">
      <alignment horizontal="center" vertical="center"/>
    </xf>
    <xf numFmtId="0" fontId="1" fillId="34" borderId="0" xfId="3" applyFont="1" applyFill="1"/>
    <xf numFmtId="0" fontId="3" fillId="34" borderId="0" xfId="3" applyFont="1" applyFill="1" applyAlignment="1">
      <alignment horizontal="right"/>
    </xf>
    <xf numFmtId="0" fontId="3" fillId="34" borderId="31" xfId="3" applyFont="1" applyFill="1" applyBorder="1" applyAlignment="1">
      <alignment horizontal="left" vertical="center" wrapText="1"/>
    </xf>
    <xf numFmtId="0" fontId="41" fillId="16" borderId="0" xfId="3" applyFont="1" applyFill="1" applyAlignment="1">
      <alignment horizontal="left" vertical="top"/>
    </xf>
    <xf numFmtId="0" fontId="39" fillId="33" borderId="0" xfId="3" applyFont="1" applyFill="1" applyAlignment="1">
      <alignment horizontal="centerContinuous" vertical="center"/>
    </xf>
    <xf numFmtId="0" fontId="4" fillId="4" borderId="1" xfId="2" applyFont="1" applyFill="1" applyBorder="1" applyAlignment="1">
      <alignment horizontal="center" vertical="top" wrapText="1"/>
    </xf>
    <xf numFmtId="0" fontId="4" fillId="4" borderId="2" xfId="2" applyFont="1" applyFill="1" applyBorder="1" applyAlignment="1">
      <alignment horizontal="center" vertical="top" wrapText="1"/>
    </xf>
    <xf numFmtId="0" fontId="4" fillId="4" borderId="3" xfId="2" applyFont="1" applyFill="1" applyBorder="1" applyAlignment="1">
      <alignment horizontal="center" vertical="top" wrapText="1"/>
    </xf>
    <xf numFmtId="0" fontId="41" fillId="25" borderId="0" xfId="3" applyFont="1" applyFill="1" applyAlignment="1">
      <alignment horizontal="center" vertical="center"/>
    </xf>
    <xf numFmtId="0" fontId="39" fillId="5" borderId="14" xfId="3" applyFont="1" applyFill="1" applyBorder="1" applyAlignment="1">
      <alignment horizontal="center"/>
    </xf>
    <xf numFmtId="0" fontId="39" fillId="5" borderId="0" xfId="3" applyFont="1" applyFill="1" applyAlignment="1">
      <alignment horizontal="center"/>
    </xf>
    <xf numFmtId="0" fontId="22" fillId="27" borderId="14" xfId="3" applyFont="1" applyFill="1" applyBorder="1" applyAlignment="1">
      <alignment horizontal="center" wrapText="1"/>
    </xf>
    <xf numFmtId="0" fontId="41" fillId="25" borderId="12" xfId="3" applyFont="1" applyFill="1" applyBorder="1" applyAlignment="1">
      <alignment horizontal="center" vertical="center"/>
    </xf>
    <xf numFmtId="0" fontId="41" fillId="25" borderId="18" xfId="3" applyFont="1" applyFill="1" applyBorder="1" applyAlignment="1">
      <alignment horizontal="center" vertical="center"/>
    </xf>
    <xf numFmtId="0" fontId="41" fillId="25" borderId="13" xfId="3" applyFont="1" applyFill="1" applyBorder="1" applyAlignment="1">
      <alignment horizontal="center" vertical="center"/>
    </xf>
    <xf numFmtId="0" fontId="41" fillId="25" borderId="14" xfId="3" applyFont="1" applyFill="1" applyBorder="1" applyAlignment="1">
      <alignment horizontal="center" vertical="center"/>
    </xf>
    <xf numFmtId="0" fontId="41" fillId="25" borderId="11" xfId="3" applyFont="1" applyFill="1" applyBorder="1" applyAlignment="1">
      <alignment horizontal="center" vertical="center"/>
    </xf>
    <xf numFmtId="0" fontId="27" fillId="0" borderId="18" xfId="3" applyFont="1" applyBorder="1" applyAlignment="1">
      <alignment horizontal="left" wrapText="1"/>
    </xf>
    <xf numFmtId="0" fontId="1" fillId="0" borderId="18" xfId="3" applyFont="1" applyBorder="1" applyAlignment="1">
      <alignment horizontal="left" wrapText="1"/>
    </xf>
    <xf numFmtId="0" fontId="43" fillId="5" borderId="0" xfId="3" applyFont="1" applyFill="1" applyAlignment="1">
      <alignment horizontal="center"/>
    </xf>
    <xf numFmtId="0" fontId="33" fillId="5" borderId="5" xfId="3" applyFont="1" applyFill="1" applyBorder="1" applyAlignment="1">
      <alignment horizontal="center" vertical="center"/>
    </xf>
    <xf numFmtId="0" fontId="33" fillId="5" borderId="10" xfId="3" applyFont="1" applyFill="1" applyBorder="1" applyAlignment="1">
      <alignment horizontal="center" vertical="center"/>
    </xf>
    <xf numFmtId="0" fontId="41" fillId="25" borderId="0" xfId="3" applyFont="1" applyFill="1" applyAlignment="1">
      <alignment horizontal="center" vertical="center" wrapText="1"/>
    </xf>
    <xf numFmtId="0" fontId="45" fillId="25" borderId="0" xfId="3" applyFont="1" applyFill="1" applyAlignment="1">
      <alignment horizontal="center" vertical="center" wrapText="1"/>
    </xf>
    <xf numFmtId="0" fontId="45" fillId="26" borderId="0" xfId="3" applyFont="1" applyFill="1" applyAlignment="1">
      <alignment horizontal="center" vertical="center" wrapText="1"/>
    </xf>
    <xf numFmtId="0" fontId="42" fillId="8" borderId="12" xfId="3" applyFont="1" applyFill="1" applyBorder="1" applyAlignment="1">
      <alignment horizontal="center"/>
    </xf>
    <xf numFmtId="0" fontId="42" fillId="8" borderId="13" xfId="3" applyFont="1" applyFill="1" applyBorder="1" applyAlignment="1">
      <alignment horizontal="center"/>
    </xf>
    <xf numFmtId="0" fontId="22" fillId="9" borderId="0" xfId="3" applyFont="1" applyFill="1" applyAlignment="1">
      <alignment horizontal="center" wrapText="1"/>
    </xf>
    <xf numFmtId="0" fontId="39" fillId="33" borderId="0" xfId="3" applyFont="1" applyFill="1" applyAlignment="1">
      <alignment horizontal="center" vertical="center"/>
    </xf>
    <xf numFmtId="0" fontId="0" fillId="33" borderId="0" xfId="0" applyFill="1" applyAlignment="1">
      <alignment horizontal="center" vertical="center"/>
    </xf>
    <xf numFmtId="0" fontId="0" fillId="33" borderId="11" xfId="0" applyFill="1" applyBorder="1" applyAlignment="1">
      <alignment horizontal="center" vertical="center"/>
    </xf>
    <xf numFmtId="0" fontId="39" fillId="17" borderId="0" xfId="3" applyFont="1" applyFill="1" applyAlignment="1">
      <alignment horizontal="center" wrapText="1"/>
    </xf>
    <xf numFmtId="0" fontId="0" fillId="0" borderId="0" xfId="0" applyAlignment="1">
      <alignment horizontal="center" wrapText="1"/>
    </xf>
    <xf numFmtId="0" fontId="9" fillId="5" borderId="0" xfId="0" applyFont="1" applyFill="1" applyAlignment="1">
      <alignment wrapText="1"/>
    </xf>
    <xf numFmtId="0" fontId="37" fillId="4" borderId="14" xfId="2" applyFont="1" applyFill="1" applyBorder="1" applyAlignment="1">
      <alignment horizontal="center" wrapText="1"/>
    </xf>
    <xf numFmtId="0" fontId="37" fillId="4" borderId="0" xfId="2" applyFont="1" applyFill="1" applyBorder="1" applyAlignment="1">
      <alignment horizontal="center" wrapText="1"/>
    </xf>
    <xf numFmtId="0" fontId="36" fillId="0" borderId="17" xfId="0" applyFont="1" applyBorder="1" applyAlignment="1">
      <alignment horizontal="center" vertical="top" wrapText="1"/>
    </xf>
    <xf numFmtId="0" fontId="3" fillId="0" borderId="0" xfId="3" applyFont="1" applyAlignment="1">
      <alignment wrapText="1"/>
    </xf>
    <xf numFmtId="0" fontId="3" fillId="4" borderId="29" xfId="2" applyFont="1" applyFill="1" applyBorder="1" applyAlignment="1">
      <alignment horizontal="center" vertical="center" wrapText="1"/>
    </xf>
    <xf numFmtId="0" fontId="3" fillId="4" borderId="5" xfId="2" applyFont="1" applyFill="1" applyBorder="1" applyAlignment="1">
      <alignment horizontal="center" vertical="center" wrapText="1"/>
    </xf>
    <xf numFmtId="0" fontId="38" fillId="0" borderId="22" xfId="0" applyFont="1" applyBorder="1" applyAlignment="1">
      <alignment horizontal="center" vertical="center"/>
    </xf>
    <xf numFmtId="0" fontId="38" fillId="0" borderId="23" xfId="0" applyFont="1" applyBorder="1" applyAlignment="1">
      <alignment horizontal="center" vertical="center"/>
    </xf>
    <xf numFmtId="0" fontId="38" fillId="0" borderId="25" xfId="0" applyFont="1" applyBorder="1" applyAlignment="1">
      <alignment horizontal="center" vertical="center"/>
    </xf>
    <xf numFmtId="0" fontId="3" fillId="4" borderId="1" xfId="2" applyFont="1" applyFill="1" applyBorder="1" applyAlignment="1">
      <alignment horizontal="left" vertical="top" wrapText="1"/>
    </xf>
    <xf numFmtId="0" fontId="3" fillId="4" borderId="2" xfId="2" applyFont="1" applyFill="1" applyBorder="1" applyAlignment="1">
      <alignment horizontal="left" vertical="top" wrapText="1"/>
    </xf>
    <xf numFmtId="0" fontId="3" fillId="4" borderId="3" xfId="2" applyFont="1" applyFill="1" applyBorder="1" applyAlignment="1">
      <alignment horizontal="left" vertical="top" wrapText="1"/>
    </xf>
    <xf numFmtId="0" fontId="38" fillId="0" borderId="27" xfId="0" applyFont="1" applyBorder="1" applyAlignment="1">
      <alignment horizontal="center" vertical="center"/>
    </xf>
    <xf numFmtId="0" fontId="3" fillId="4" borderId="24" xfId="2" applyFont="1" applyFill="1" applyBorder="1" applyAlignment="1">
      <alignment horizontal="left" vertical="top" wrapText="1"/>
    </xf>
    <xf numFmtId="0" fontId="37" fillId="4" borderId="14" xfId="2" applyFont="1" applyFill="1" applyBorder="1" applyAlignment="1">
      <alignment horizontal="center" vertical="center" wrapText="1"/>
    </xf>
    <xf numFmtId="0" fontId="37" fillId="4" borderId="0" xfId="2" applyFont="1" applyFill="1" applyBorder="1" applyAlignment="1">
      <alignment horizontal="center" vertical="center" wrapText="1"/>
    </xf>
    <xf numFmtId="0" fontId="35" fillId="0" borderId="44" xfId="0" applyFont="1" applyBorder="1" applyAlignment="1">
      <alignment horizontal="center" vertical="top" wrapText="1"/>
    </xf>
    <xf numFmtId="0" fontId="38" fillId="0" borderId="22" xfId="0" applyFont="1" applyBorder="1" applyAlignment="1">
      <alignment horizontal="center" vertical="top"/>
    </xf>
    <xf numFmtId="0" fontId="38" fillId="0" borderId="23" xfId="0" applyFont="1" applyBorder="1" applyAlignment="1">
      <alignment horizontal="center" vertical="top"/>
    </xf>
    <xf numFmtId="0" fontId="38" fillId="0" borderId="25" xfId="0" applyFont="1" applyBorder="1" applyAlignment="1">
      <alignment horizontal="center" vertical="top"/>
    </xf>
    <xf numFmtId="0" fontId="3" fillId="4" borderId="1" xfId="2" applyFont="1" applyFill="1" applyBorder="1" applyAlignment="1">
      <alignment horizontal="left" wrapText="1"/>
    </xf>
    <xf numFmtId="0" fontId="3" fillId="4" borderId="2" xfId="2" applyFont="1" applyFill="1" applyBorder="1" applyAlignment="1">
      <alignment horizontal="left" wrapText="1"/>
    </xf>
    <xf numFmtId="0" fontId="3" fillId="4" borderId="24" xfId="2" applyFont="1" applyFill="1" applyBorder="1" applyAlignment="1">
      <alignment horizontal="left" wrapText="1"/>
    </xf>
    <xf numFmtId="0" fontId="30" fillId="4" borderId="14" xfId="2" applyFont="1" applyFill="1" applyBorder="1" applyAlignment="1">
      <alignment horizontal="center" wrapText="1"/>
    </xf>
    <xf numFmtId="0" fontId="30" fillId="4" borderId="0" xfId="2" applyFont="1" applyFill="1" applyBorder="1" applyAlignment="1">
      <alignment horizontal="center" wrapText="1"/>
    </xf>
    <xf numFmtId="0" fontId="31" fillId="0" borderId="0" xfId="0" applyFont="1" applyAlignment="1">
      <alignment horizontal="left" vertical="top" wrapText="1"/>
    </xf>
    <xf numFmtId="0" fontId="0" fillId="5" borderId="14" xfId="0" applyFill="1" applyBorder="1" applyAlignment="1">
      <alignment horizontal="center"/>
    </xf>
    <xf numFmtId="0" fontId="0" fillId="5" borderId="0" xfId="0" applyFill="1" applyAlignment="1">
      <alignment horizontal="center"/>
    </xf>
    <xf numFmtId="0" fontId="38" fillId="0" borderId="20" xfId="0" applyFont="1" applyBorder="1" applyAlignment="1">
      <alignment horizontal="center" vertical="top"/>
    </xf>
    <xf numFmtId="0" fontId="38" fillId="0" borderId="35" xfId="0" applyFont="1" applyBorder="1" applyAlignment="1">
      <alignment horizontal="center" vertical="top"/>
    </xf>
    <xf numFmtId="0" fontId="38" fillId="0" borderId="31" xfId="0" applyFont="1" applyBorder="1" applyAlignment="1">
      <alignment horizontal="center" vertical="top"/>
    </xf>
    <xf numFmtId="0" fontId="38" fillId="0" borderId="32" xfId="0" applyFont="1" applyBorder="1" applyAlignment="1">
      <alignment horizontal="center" vertical="top"/>
    </xf>
    <xf numFmtId="0" fontId="38" fillId="0" borderId="39" xfId="0" applyFont="1" applyBorder="1" applyAlignment="1">
      <alignment horizontal="center" vertical="top"/>
    </xf>
    <xf numFmtId="0" fontId="38" fillId="0" borderId="41" xfId="0" applyFont="1" applyBorder="1" applyAlignment="1">
      <alignment horizontal="center" vertical="top"/>
    </xf>
  </cellXfs>
  <cellStyles count="8">
    <cellStyle name="20% - Accent5" xfId="1" builtinId="46"/>
    <cellStyle name="20% - Accent6" xfId="2" builtinId="50"/>
    <cellStyle name="Comma 2" xfId="6" xr:uid="{1360DFFF-5763-4934-83A6-B5A943618A68}"/>
    <cellStyle name="Currency 2" xfId="5" xr:uid="{5D0AA588-5197-4CAA-BA5E-112CF07BFF76}"/>
    <cellStyle name="Currency 2 2" xfId="7" xr:uid="{C125356E-189D-41F2-A690-FBB6FBFBF8E2}"/>
    <cellStyle name="Hyperlink" xfId="4" xr:uid="{F5DAF4F3-9ACF-4F28-BFCC-03FE77BE3EE2}"/>
    <cellStyle name="Normal" xfId="0" builtinId="0"/>
    <cellStyle name="Normal 2" xfId="3" xr:uid="{F6EBDD41-12AC-4AD9-8950-F8325AA14618}"/>
  </cellStyles>
  <dxfs count="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emcommittee.com/publications/sem-23-016-best-new-entrant-decision-pap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46862-20DE-44E3-A9D8-7DF0209F5CDF}">
  <dimension ref="B1:E106"/>
  <sheetViews>
    <sheetView topLeftCell="A31" zoomScale="80" zoomScaleNormal="80" workbookViewId="0">
      <selection activeCell="B77" sqref="B77"/>
    </sheetView>
  </sheetViews>
  <sheetFormatPr defaultColWidth="9.140625" defaultRowHeight="14.45" customHeight="1" x14ac:dyDescent="0.2"/>
  <cols>
    <col min="1" max="1" width="9.140625" style="1" customWidth="1"/>
    <col min="2" max="2" width="138.42578125" style="1" customWidth="1"/>
    <col min="3" max="4" width="9.140625" style="1" customWidth="1"/>
    <col min="5" max="5" width="106.42578125" style="1" customWidth="1"/>
    <col min="6" max="16384" width="9.140625" style="1"/>
  </cols>
  <sheetData>
    <row r="1" spans="2:5" ht="51.75" customHeight="1" x14ac:dyDescent="0.2">
      <c r="B1" s="298" t="s">
        <v>0</v>
      </c>
      <c r="E1" s="2"/>
    </row>
    <row r="2" spans="2:5" ht="22.5" hidden="1" customHeight="1" x14ac:dyDescent="0.35">
      <c r="B2" s="299"/>
      <c r="E2" s="3"/>
    </row>
    <row r="3" spans="2:5" ht="37.5" hidden="1" customHeight="1" x14ac:dyDescent="0.3">
      <c r="B3" s="299" t="s">
        <v>1</v>
      </c>
      <c r="E3" s="4"/>
    </row>
    <row r="4" spans="2:5" ht="21" hidden="1" customHeight="1" x14ac:dyDescent="0.3">
      <c r="B4" s="299" t="s">
        <v>2</v>
      </c>
      <c r="E4" s="4"/>
    </row>
    <row r="5" spans="2:5" ht="21" hidden="1" customHeight="1" x14ac:dyDescent="0.3">
      <c r="B5" s="299"/>
      <c r="E5" s="4"/>
    </row>
    <row r="6" spans="2:5" ht="21" hidden="1" customHeight="1" x14ac:dyDescent="0.3">
      <c r="B6" s="300" t="s">
        <v>3</v>
      </c>
      <c r="D6" s="4"/>
    </row>
    <row r="7" spans="2:5" ht="21" customHeight="1" x14ac:dyDescent="0.3">
      <c r="B7" s="5" t="s">
        <v>4</v>
      </c>
      <c r="D7" s="4"/>
    </row>
    <row r="8" spans="2:5" ht="21" customHeight="1" x14ac:dyDescent="0.3">
      <c r="B8" s="5" t="s">
        <v>5</v>
      </c>
      <c r="D8" s="4"/>
    </row>
    <row r="9" spans="2:5" ht="21" customHeight="1" x14ac:dyDescent="0.3">
      <c r="B9" s="5" t="s">
        <v>6</v>
      </c>
      <c r="D9" s="4"/>
    </row>
    <row r="10" spans="2:5" ht="21" customHeight="1" x14ac:dyDescent="0.3">
      <c r="B10" s="5" t="s">
        <v>7</v>
      </c>
      <c r="D10" s="4"/>
    </row>
    <row r="11" spans="2:5" ht="21" customHeight="1" x14ac:dyDescent="0.3">
      <c r="B11" s="5" t="s">
        <v>8</v>
      </c>
      <c r="D11" s="4"/>
    </row>
    <row r="12" spans="2:5" ht="21" customHeight="1" x14ac:dyDescent="0.3">
      <c r="B12" s="5" t="s">
        <v>9</v>
      </c>
      <c r="D12" s="4"/>
    </row>
    <row r="13" spans="2:5" ht="21" customHeight="1" x14ac:dyDescent="0.3">
      <c r="B13" s="5" t="s">
        <v>10</v>
      </c>
      <c r="D13" s="4"/>
    </row>
    <row r="14" spans="2:5" ht="21" customHeight="1" x14ac:dyDescent="0.3">
      <c r="B14" s="5" t="s">
        <v>11</v>
      </c>
      <c r="D14" s="4"/>
    </row>
    <row r="15" spans="2:5" ht="21" customHeight="1" x14ac:dyDescent="0.3">
      <c r="B15" s="6"/>
      <c r="E15" s="4"/>
    </row>
    <row r="16" spans="2:5" ht="60.6" customHeight="1" x14ac:dyDescent="0.25">
      <c r="B16" s="7" t="s">
        <v>12</v>
      </c>
    </row>
    <row r="17" spans="2:5" ht="15.6" customHeight="1" x14ac:dyDescent="0.25">
      <c r="B17" s="8"/>
    </row>
    <row r="18" spans="2:5" ht="49.5" customHeight="1" x14ac:dyDescent="0.25">
      <c r="B18" s="8" t="s">
        <v>225</v>
      </c>
    </row>
    <row r="19" spans="2:5" ht="15.6" customHeight="1" x14ac:dyDescent="0.25">
      <c r="B19" s="8"/>
    </row>
    <row r="20" spans="2:5" ht="15.6" customHeight="1" x14ac:dyDescent="0.25">
      <c r="B20" s="8" t="s">
        <v>13</v>
      </c>
    </row>
    <row r="21" spans="2:5" ht="15.6" customHeight="1" x14ac:dyDescent="0.25">
      <c r="B21" s="8"/>
    </row>
    <row r="22" spans="2:5" ht="45.75" customHeight="1" x14ac:dyDescent="0.2">
      <c r="B22" s="9" t="s">
        <v>14</v>
      </c>
    </row>
    <row r="23" spans="2:5" ht="27" customHeight="1" x14ac:dyDescent="0.25">
      <c r="B23" s="8" t="s">
        <v>15</v>
      </c>
    </row>
    <row r="24" spans="2:5" ht="18" customHeight="1" x14ac:dyDescent="0.3">
      <c r="B24" s="10"/>
    </row>
    <row r="25" spans="2:5" ht="18" customHeight="1" x14ac:dyDescent="0.3">
      <c r="B25" s="11" t="s">
        <v>16</v>
      </c>
    </row>
    <row r="26" spans="2:5" ht="18" customHeight="1" x14ac:dyDescent="0.3">
      <c r="B26" s="12" t="s">
        <v>17</v>
      </c>
    </row>
    <row r="27" spans="2:5" ht="15.6" customHeight="1" x14ac:dyDescent="0.25">
      <c r="B27" s="13"/>
    </row>
    <row r="28" spans="2:5" ht="20.45" customHeight="1" x14ac:dyDescent="0.35">
      <c r="B28" s="14" t="s">
        <v>279</v>
      </c>
      <c r="E28" s="15" t="s">
        <v>18</v>
      </c>
    </row>
    <row r="29" spans="2:5" ht="15.6" customHeight="1" x14ac:dyDescent="0.25">
      <c r="B29" s="13"/>
    </row>
    <row r="30" spans="2:5" ht="17.45" customHeight="1" x14ac:dyDescent="0.3">
      <c r="B30" s="16" t="s">
        <v>19</v>
      </c>
    </row>
    <row r="31" spans="2:5" ht="75" customHeight="1" x14ac:dyDescent="0.2">
      <c r="B31" s="17" t="s">
        <v>20</v>
      </c>
    </row>
    <row r="32" spans="2:5" ht="15" customHeight="1" x14ac:dyDescent="0.2">
      <c r="B32" s="18"/>
    </row>
    <row r="33" spans="2:4" ht="17.45" customHeight="1" x14ac:dyDescent="0.2">
      <c r="B33" s="19" t="s">
        <v>21</v>
      </c>
    </row>
    <row r="34" spans="2:4" ht="45" customHeight="1" x14ac:dyDescent="0.2">
      <c r="B34" s="20" t="s">
        <v>22</v>
      </c>
    </row>
    <row r="35" spans="2:4" ht="15" customHeight="1" x14ac:dyDescent="0.2">
      <c r="B35" s="20"/>
    </row>
    <row r="36" spans="2:4" ht="24" customHeight="1" x14ac:dyDescent="0.2">
      <c r="B36" s="20" t="s">
        <v>224</v>
      </c>
    </row>
    <row r="37" spans="2:4" ht="15.75" customHeight="1" x14ac:dyDescent="0.25">
      <c r="B37" s="77" t="s">
        <v>222</v>
      </c>
    </row>
    <row r="38" spans="2:4" ht="30" customHeight="1" x14ac:dyDescent="0.2">
      <c r="B38" s="20" t="s">
        <v>223</v>
      </c>
    </row>
    <row r="39" spans="2:4" ht="15" customHeight="1" x14ac:dyDescent="0.2">
      <c r="B39" s="78" t="s">
        <v>23</v>
      </c>
    </row>
    <row r="40" spans="2:4" ht="15" customHeight="1" x14ac:dyDescent="0.2">
      <c r="B40" s="78" t="s">
        <v>24</v>
      </c>
    </row>
    <row r="41" spans="2:4" ht="15" customHeight="1" x14ac:dyDescent="0.2">
      <c r="B41" s="78" t="s">
        <v>25</v>
      </c>
    </row>
    <row r="42" spans="2:4" ht="15" customHeight="1" x14ac:dyDescent="0.2">
      <c r="B42" s="78" t="s">
        <v>26</v>
      </c>
    </row>
    <row r="43" spans="2:4" ht="15" customHeight="1" x14ac:dyDescent="0.2">
      <c r="B43" s="78" t="s">
        <v>27</v>
      </c>
    </row>
    <row r="44" spans="2:4" ht="15" customHeight="1" x14ac:dyDescent="0.2">
      <c r="B44" s="78" t="s">
        <v>28</v>
      </c>
    </row>
    <row r="45" spans="2:4" ht="15" customHeight="1" x14ac:dyDescent="0.2">
      <c r="B45" s="79" t="s">
        <v>29</v>
      </c>
    </row>
    <row r="46" spans="2:4" ht="15" customHeight="1" x14ac:dyDescent="0.2">
      <c r="B46" s="22"/>
    </row>
    <row r="47" spans="2:4" ht="60" customHeight="1" x14ac:dyDescent="0.25">
      <c r="B47" s="20" t="s">
        <v>30</v>
      </c>
      <c r="D47" s="23"/>
    </row>
    <row r="48" spans="2:4" ht="15" customHeight="1" x14ac:dyDescent="0.2">
      <c r="B48" s="20"/>
    </row>
    <row r="49" spans="2:2" ht="60.6" customHeight="1" x14ac:dyDescent="0.2">
      <c r="B49" s="21" t="s">
        <v>280</v>
      </c>
    </row>
    <row r="50" spans="2:2" ht="15" customHeight="1" x14ac:dyDescent="0.2">
      <c r="B50" s="20"/>
    </row>
    <row r="51" spans="2:2" ht="15" customHeight="1" x14ac:dyDescent="0.2">
      <c r="B51" s="20" t="s">
        <v>31</v>
      </c>
    </row>
    <row r="52" spans="2:2" ht="15" customHeight="1" x14ac:dyDescent="0.2">
      <c r="B52" s="20"/>
    </row>
    <row r="53" spans="2:2" ht="30" customHeight="1" x14ac:dyDescent="0.2">
      <c r="B53" s="17" t="s">
        <v>32</v>
      </c>
    </row>
    <row r="54" spans="2:2" ht="15" customHeight="1" x14ac:dyDescent="0.2">
      <c r="B54" s="17"/>
    </row>
    <row r="55" spans="2:2" ht="59.1" customHeight="1" x14ac:dyDescent="0.2">
      <c r="B55" s="20" t="s">
        <v>33</v>
      </c>
    </row>
    <row r="56" spans="2:2" ht="15" customHeight="1" x14ac:dyDescent="0.2">
      <c r="B56" s="18"/>
    </row>
    <row r="57" spans="2:2" ht="75" customHeight="1" x14ac:dyDescent="0.2">
      <c r="B57" s="24" t="s">
        <v>34</v>
      </c>
    </row>
    <row r="58" spans="2:2" ht="15" customHeight="1" x14ac:dyDescent="0.2">
      <c r="B58" s="25"/>
    </row>
    <row r="59" spans="2:2" ht="30" customHeight="1" x14ac:dyDescent="0.2">
      <c r="B59" s="25" t="s">
        <v>35</v>
      </c>
    </row>
    <row r="60" spans="2:2" ht="15" customHeight="1" x14ac:dyDescent="0.2">
      <c r="B60" s="18"/>
    </row>
    <row r="61" spans="2:2" ht="45" customHeight="1" x14ac:dyDescent="0.2">
      <c r="B61" s="25" t="s">
        <v>36</v>
      </c>
    </row>
    <row r="62" spans="2:2" ht="15" customHeight="1" x14ac:dyDescent="0.2">
      <c r="B62" s="18"/>
    </row>
    <row r="63" spans="2:2" ht="60" customHeight="1" x14ac:dyDescent="0.2">
      <c r="B63" s="25" t="s">
        <v>37</v>
      </c>
    </row>
    <row r="64" spans="2:2" ht="15" customHeight="1" x14ac:dyDescent="0.2">
      <c r="B64" s="24"/>
    </row>
    <row r="65" spans="2:2" ht="17.45" customHeight="1" x14ac:dyDescent="0.2">
      <c r="B65" s="19" t="s">
        <v>38</v>
      </c>
    </row>
    <row r="66" spans="2:2" ht="45" customHeight="1" x14ac:dyDescent="0.2">
      <c r="B66" s="17" t="s">
        <v>39</v>
      </c>
    </row>
    <row r="67" spans="2:2" ht="14.45" customHeight="1" x14ac:dyDescent="0.25">
      <c r="B67" s="26"/>
    </row>
    <row r="68" spans="2:2" ht="17.45" customHeight="1" x14ac:dyDescent="0.3">
      <c r="B68" s="16" t="s">
        <v>40</v>
      </c>
    </row>
    <row r="69" spans="2:2" ht="45" customHeight="1" x14ac:dyDescent="0.2">
      <c r="B69" s="17" t="s">
        <v>41</v>
      </c>
    </row>
    <row r="70" spans="2:2" ht="15.6" customHeight="1" x14ac:dyDescent="0.25">
      <c r="B70" s="13"/>
    </row>
    <row r="71" spans="2:2" ht="17.45" customHeight="1" x14ac:dyDescent="0.3">
      <c r="B71" s="16" t="s">
        <v>42</v>
      </c>
    </row>
    <row r="72" spans="2:2" ht="30" customHeight="1" x14ac:dyDescent="0.2">
      <c r="B72" s="17" t="s">
        <v>43</v>
      </c>
    </row>
    <row r="73" spans="2:2" ht="45" customHeight="1" x14ac:dyDescent="0.2">
      <c r="B73" s="17" t="s">
        <v>281</v>
      </c>
    </row>
    <row r="74" spans="2:2" ht="15.6" customHeight="1" x14ac:dyDescent="0.25">
      <c r="B74" s="8"/>
    </row>
    <row r="75" spans="2:2" ht="34.5" customHeight="1" x14ac:dyDescent="0.25">
      <c r="B75" s="8" t="s">
        <v>44</v>
      </c>
    </row>
    <row r="76" spans="2:2" ht="15.6" customHeight="1" x14ac:dyDescent="0.25">
      <c r="B76" s="8"/>
    </row>
    <row r="77" spans="2:2" ht="15" customHeight="1" x14ac:dyDescent="0.2">
      <c r="B77" s="17" t="s">
        <v>45</v>
      </c>
    </row>
    <row r="78" spans="2:2" ht="15.6" customHeight="1" x14ac:dyDescent="0.25">
      <c r="B78" s="13"/>
    </row>
    <row r="79" spans="2:2" ht="15" customHeight="1" x14ac:dyDescent="0.2">
      <c r="B79" s="17" t="s">
        <v>46</v>
      </c>
    </row>
    <row r="80" spans="2:2" ht="15" customHeight="1" x14ac:dyDescent="0.2">
      <c r="B80" s="17"/>
    </row>
    <row r="81" spans="2:2" ht="15" customHeight="1" x14ac:dyDescent="0.2">
      <c r="B81" s="17" t="s">
        <v>47</v>
      </c>
    </row>
    <row r="82" spans="2:2" ht="15" customHeight="1" x14ac:dyDescent="0.2">
      <c r="B82" s="17"/>
    </row>
    <row r="83" spans="2:2" ht="15" customHeight="1" x14ac:dyDescent="0.2">
      <c r="B83" s="17" t="s">
        <v>48</v>
      </c>
    </row>
    <row r="84" spans="2:2" ht="15" customHeight="1" x14ac:dyDescent="0.2">
      <c r="B84" s="17"/>
    </row>
    <row r="85" spans="2:2" ht="15" customHeight="1" x14ac:dyDescent="0.2">
      <c r="B85" s="17" t="s">
        <v>49</v>
      </c>
    </row>
    <row r="86" spans="2:2" ht="15" customHeight="1" x14ac:dyDescent="0.2">
      <c r="B86" s="17"/>
    </row>
    <row r="87" spans="2:2" ht="17.45" customHeight="1" x14ac:dyDescent="0.3">
      <c r="B87" s="16" t="s">
        <v>50</v>
      </c>
    </row>
    <row r="88" spans="2:2" ht="15" customHeight="1" x14ac:dyDescent="0.2">
      <c r="B88" s="17" t="s">
        <v>51</v>
      </c>
    </row>
    <row r="89" spans="2:2" ht="15" customHeight="1" x14ac:dyDescent="0.2">
      <c r="B89" s="17"/>
    </row>
    <row r="90" spans="2:2" ht="21" customHeight="1" x14ac:dyDescent="0.2">
      <c r="B90" s="27" t="s">
        <v>52</v>
      </c>
    </row>
    <row r="91" spans="2:2" ht="45" customHeight="1" x14ac:dyDescent="0.2">
      <c r="B91" s="17" t="s">
        <v>53</v>
      </c>
    </row>
    <row r="92" spans="2:2" ht="15" customHeight="1" x14ac:dyDescent="0.2">
      <c r="B92" s="17"/>
    </row>
    <row r="93" spans="2:2" ht="17.45" customHeight="1" x14ac:dyDescent="0.2">
      <c r="B93" s="28" t="s">
        <v>54</v>
      </c>
    </row>
    <row r="94" spans="2:2" ht="90" customHeight="1" x14ac:dyDescent="0.2">
      <c r="B94" s="20" t="s">
        <v>55</v>
      </c>
    </row>
    <row r="95" spans="2:2" ht="15" customHeight="1" x14ac:dyDescent="0.2">
      <c r="B95" s="17"/>
    </row>
    <row r="96" spans="2:2" ht="15" customHeight="1" x14ac:dyDescent="0.2">
      <c r="B96" s="29" t="s">
        <v>56</v>
      </c>
    </row>
    <row r="97" spans="2:2" ht="15" customHeight="1" x14ac:dyDescent="0.2">
      <c r="B97" s="17"/>
    </row>
    <row r="98" spans="2:2" ht="17.45" customHeight="1" x14ac:dyDescent="0.2">
      <c r="B98" s="30" t="s">
        <v>57</v>
      </c>
    </row>
    <row r="99" spans="2:2" ht="30" customHeight="1" x14ac:dyDescent="0.2">
      <c r="B99" s="17" t="s">
        <v>58</v>
      </c>
    </row>
    <row r="100" spans="2:2" ht="14.45" customHeight="1" x14ac:dyDescent="0.25">
      <c r="B100" s="31"/>
    </row>
    <row r="101" spans="2:2" ht="17.45" customHeight="1" x14ac:dyDescent="0.3">
      <c r="B101" s="16" t="s">
        <v>59</v>
      </c>
    </row>
    <row r="102" spans="2:2" ht="15.75" x14ac:dyDescent="0.25">
      <c r="B102" s="32" t="s">
        <v>60</v>
      </c>
    </row>
    <row r="103" spans="2:2" ht="15.6" customHeight="1" x14ac:dyDescent="0.25">
      <c r="B103" s="8"/>
    </row>
    <row r="104" spans="2:2" ht="47.25" x14ac:dyDescent="0.25">
      <c r="B104" s="8" t="s">
        <v>61</v>
      </c>
    </row>
    <row r="105" spans="2:2" ht="14.45" customHeight="1" x14ac:dyDescent="0.25">
      <c r="B105" s="8"/>
    </row>
    <row r="106" spans="2:2" ht="47.25" x14ac:dyDescent="0.2">
      <c r="B106" s="33" t="s">
        <v>264</v>
      </c>
    </row>
  </sheetData>
  <mergeCells count="1">
    <mergeCell ref="B1:B6"/>
  </mergeCells>
  <hyperlinks>
    <hyperlink ref="B37" r:id="rId1" xr:uid="{C2C39A52-2537-413E-99BA-3FA998137C6C}"/>
  </hyperlinks>
  <pageMargins left="0.75" right="0.75" top="1" bottom="1" header="0.5" footer="0.5"/>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52E9-DBD9-496B-BE52-063C260E878D}">
  <dimension ref="A1:L37"/>
  <sheetViews>
    <sheetView zoomScale="70" zoomScaleNormal="70" workbookViewId="0">
      <selection activeCell="B5" sqref="B5:B9"/>
    </sheetView>
  </sheetViews>
  <sheetFormatPr defaultColWidth="9.140625" defaultRowHeight="15" x14ac:dyDescent="0.25"/>
  <cols>
    <col min="1" max="1" width="136.140625" style="58" customWidth="1"/>
    <col min="2" max="2" width="78" style="58" customWidth="1"/>
    <col min="3" max="3" width="42" style="58" customWidth="1"/>
    <col min="4" max="16384" width="9.140625" style="58"/>
  </cols>
  <sheetData>
    <row r="1" spans="1:12" ht="36" customHeight="1" x14ac:dyDescent="0.25">
      <c r="A1" s="341" t="s">
        <v>143</v>
      </c>
      <c r="B1" s="342"/>
      <c r="C1" s="342"/>
    </row>
    <row r="3" spans="1:12" ht="51.75" customHeight="1" thickBot="1" x14ac:dyDescent="0.3">
      <c r="A3" s="343" t="s">
        <v>209</v>
      </c>
      <c r="B3" s="343"/>
      <c r="C3" s="343"/>
      <c r="D3" s="59"/>
      <c r="E3" s="59"/>
      <c r="F3" s="59"/>
      <c r="G3" s="59"/>
      <c r="H3" s="59"/>
      <c r="I3" s="59"/>
      <c r="J3" s="59"/>
      <c r="K3" s="59"/>
      <c r="L3" s="59"/>
    </row>
    <row r="4" spans="1:12" x14ac:dyDescent="0.25">
      <c r="A4" s="60"/>
      <c r="B4" s="61" t="s">
        <v>144</v>
      </c>
      <c r="C4" s="61" t="s">
        <v>221</v>
      </c>
    </row>
    <row r="5" spans="1:12" ht="47.25" customHeight="1" x14ac:dyDescent="0.25">
      <c r="A5" s="347" t="s">
        <v>145</v>
      </c>
      <c r="B5" s="344" t="s">
        <v>226</v>
      </c>
      <c r="C5" s="344" t="s">
        <v>226</v>
      </c>
    </row>
    <row r="6" spans="1:12" x14ac:dyDescent="0.25">
      <c r="A6" s="348"/>
      <c r="B6" s="345"/>
      <c r="C6" s="345"/>
    </row>
    <row r="7" spans="1:12" x14ac:dyDescent="0.25">
      <c r="A7" s="348"/>
      <c r="B7" s="345"/>
      <c r="C7" s="345"/>
    </row>
    <row r="8" spans="1:12" x14ac:dyDescent="0.25">
      <c r="A8" s="348"/>
      <c r="B8" s="345"/>
      <c r="C8" s="345"/>
    </row>
    <row r="9" spans="1:12" ht="15.75" thickBot="1" x14ac:dyDescent="0.3">
      <c r="A9" s="349"/>
      <c r="B9" s="346"/>
      <c r="C9" s="346"/>
    </row>
    <row r="10" spans="1:12" ht="15.75" thickBot="1" x14ac:dyDescent="0.3">
      <c r="A10" s="62"/>
      <c r="B10" s="63"/>
      <c r="C10" s="63"/>
    </row>
    <row r="11" spans="1:12" x14ac:dyDescent="0.25">
      <c r="A11" s="64" t="s">
        <v>146</v>
      </c>
      <c r="B11" s="61"/>
      <c r="C11" s="61"/>
    </row>
    <row r="12" spans="1:12" ht="15" customHeight="1" x14ac:dyDescent="0.25">
      <c r="A12" s="336" t="s">
        <v>147</v>
      </c>
      <c r="B12" s="334" t="s">
        <v>226</v>
      </c>
      <c r="C12" s="334" t="s">
        <v>226</v>
      </c>
    </row>
    <row r="13" spans="1:12" x14ac:dyDescent="0.25">
      <c r="A13" s="337"/>
      <c r="B13" s="334"/>
      <c r="C13" s="334"/>
    </row>
    <row r="14" spans="1:12" x14ac:dyDescent="0.25">
      <c r="A14" s="337"/>
      <c r="B14" s="334"/>
      <c r="C14" s="334"/>
    </row>
    <row r="15" spans="1:12" x14ac:dyDescent="0.25">
      <c r="A15" s="337"/>
      <c r="B15" s="334"/>
      <c r="C15" s="334"/>
    </row>
    <row r="16" spans="1:12" x14ac:dyDescent="0.25">
      <c r="A16" s="337"/>
      <c r="B16" s="334"/>
      <c r="C16" s="334"/>
    </row>
    <row r="17" spans="1:3" x14ac:dyDescent="0.25">
      <c r="A17" s="338"/>
      <c r="B17" s="339"/>
      <c r="C17" s="339"/>
    </row>
    <row r="18" spans="1:3" ht="56.25" customHeight="1" x14ac:dyDescent="0.25">
      <c r="A18" s="336" t="s">
        <v>148</v>
      </c>
      <c r="B18" s="333" t="s">
        <v>226</v>
      </c>
      <c r="C18" s="333" t="s">
        <v>226</v>
      </c>
    </row>
    <row r="19" spans="1:3" ht="45" customHeight="1" x14ac:dyDescent="0.25">
      <c r="A19" s="337"/>
      <c r="B19" s="334"/>
      <c r="C19" s="334"/>
    </row>
    <row r="20" spans="1:3" x14ac:dyDescent="0.25">
      <c r="A20" s="337"/>
      <c r="B20" s="334"/>
      <c r="C20" s="334"/>
    </row>
    <row r="21" spans="1:3" x14ac:dyDescent="0.25">
      <c r="A21" s="337"/>
      <c r="B21" s="334"/>
      <c r="C21" s="334"/>
    </row>
    <row r="22" spans="1:3" x14ac:dyDescent="0.25">
      <c r="A22" s="337"/>
      <c r="B22" s="334"/>
      <c r="C22" s="334"/>
    </row>
    <row r="23" spans="1:3" x14ac:dyDescent="0.25">
      <c r="A23" s="337"/>
      <c r="B23" s="334"/>
      <c r="C23" s="334"/>
    </row>
    <row r="24" spans="1:3" x14ac:dyDescent="0.25">
      <c r="A24" s="337"/>
      <c r="B24" s="334"/>
      <c r="C24" s="334"/>
    </row>
    <row r="25" spans="1:3" x14ac:dyDescent="0.25">
      <c r="A25" s="338"/>
      <c r="B25" s="339"/>
      <c r="C25" s="339"/>
    </row>
    <row r="26" spans="1:3" ht="15" customHeight="1" x14ac:dyDescent="0.25">
      <c r="A26" s="336" t="s">
        <v>149</v>
      </c>
      <c r="B26" s="333" t="s">
        <v>226</v>
      </c>
      <c r="C26" s="333" t="s">
        <v>226</v>
      </c>
    </row>
    <row r="27" spans="1:3" x14ac:dyDescent="0.25">
      <c r="A27" s="337"/>
      <c r="B27" s="334"/>
      <c r="C27" s="334"/>
    </row>
    <row r="28" spans="1:3" x14ac:dyDescent="0.25">
      <c r="A28" s="337"/>
      <c r="B28" s="334"/>
      <c r="C28" s="334"/>
    </row>
    <row r="29" spans="1:3" ht="15.75" thickBot="1" x14ac:dyDescent="0.3">
      <c r="A29" s="340"/>
      <c r="B29" s="335"/>
      <c r="C29" s="335"/>
    </row>
    <row r="30" spans="1:3" x14ac:dyDescent="0.25">
      <c r="A30"/>
      <c r="B30"/>
      <c r="C30"/>
    </row>
    <row r="31" spans="1:3" x14ac:dyDescent="0.25">
      <c r="A31" s="65" t="s">
        <v>150</v>
      </c>
      <c r="B31" s="66"/>
      <c r="C31" s="66"/>
    </row>
    <row r="32" spans="1:3" ht="120" customHeight="1" x14ac:dyDescent="0.25">
      <c r="A32" s="331" t="s">
        <v>151</v>
      </c>
      <c r="B32" s="332"/>
      <c r="C32" s="332"/>
    </row>
    <row r="33" spans="1:3" ht="120.75" customHeight="1" x14ac:dyDescent="0.25">
      <c r="A33" s="71" t="s">
        <v>152</v>
      </c>
      <c r="B33" s="292" t="s">
        <v>226</v>
      </c>
      <c r="C33" s="292" t="s">
        <v>226</v>
      </c>
    </row>
    <row r="34" spans="1:3" ht="98.25" customHeight="1" x14ac:dyDescent="0.25">
      <c r="A34" s="71" t="s">
        <v>153</v>
      </c>
      <c r="B34" s="292" t="s">
        <v>226</v>
      </c>
      <c r="C34" s="292" t="s">
        <v>226</v>
      </c>
    </row>
    <row r="35" spans="1:3" ht="132.75" customHeight="1" thickBot="1" x14ac:dyDescent="0.3">
      <c r="A35" s="72" t="s">
        <v>154</v>
      </c>
      <c r="B35" s="292" t="s">
        <v>226</v>
      </c>
      <c r="C35" s="292" t="s">
        <v>226</v>
      </c>
    </row>
    <row r="36" spans="1:3" ht="171.75" customHeight="1" x14ac:dyDescent="0.25">
      <c r="A36" s="71" t="s">
        <v>155</v>
      </c>
      <c r="B36" s="292" t="s">
        <v>226</v>
      </c>
      <c r="C36" s="292" t="s">
        <v>226</v>
      </c>
    </row>
    <row r="37" spans="1:3" ht="30" x14ac:dyDescent="0.25">
      <c r="A37" s="76" t="s">
        <v>156</v>
      </c>
      <c r="B37" s="292" t="s">
        <v>226</v>
      </c>
      <c r="C37" s="292" t="s">
        <v>226</v>
      </c>
    </row>
  </sheetData>
  <mergeCells count="15">
    <mergeCell ref="A1:C1"/>
    <mergeCell ref="A3:C3"/>
    <mergeCell ref="C5:C9"/>
    <mergeCell ref="C12:C17"/>
    <mergeCell ref="C18:C25"/>
    <mergeCell ref="A5:A9"/>
    <mergeCell ref="B5:B9"/>
    <mergeCell ref="A12:A17"/>
    <mergeCell ref="B12:B17"/>
    <mergeCell ref="A32:C32"/>
    <mergeCell ref="C26:C29"/>
    <mergeCell ref="A18:A25"/>
    <mergeCell ref="B18:B25"/>
    <mergeCell ref="A26:A29"/>
    <mergeCell ref="B26:B2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47AC4-D5FC-4ED6-831F-A715263ACDCB}">
  <dimension ref="A2:B23"/>
  <sheetViews>
    <sheetView workbookViewId="0">
      <selection activeCell="A6" sqref="A6:B23"/>
    </sheetView>
  </sheetViews>
  <sheetFormatPr defaultColWidth="9.140625" defaultRowHeight="15" x14ac:dyDescent="0.25"/>
  <cols>
    <col min="1" max="1" width="55.5703125" style="58" customWidth="1"/>
    <col min="2" max="2" width="84.140625" style="58" customWidth="1"/>
    <col min="3" max="16384" width="9.140625" style="58"/>
  </cols>
  <sheetData>
    <row r="2" spans="1:2" ht="15.75" x14ac:dyDescent="0.25">
      <c r="A2" s="350" t="s">
        <v>208</v>
      </c>
      <c r="B2" s="351"/>
    </row>
    <row r="4" spans="1:2" ht="129.75" customHeight="1" x14ac:dyDescent="0.25">
      <c r="A4" s="352" t="s">
        <v>227</v>
      </c>
      <c r="B4" s="352"/>
    </row>
    <row r="5" spans="1:2" ht="15.75" thickBot="1" x14ac:dyDescent="0.3">
      <c r="A5" s="353" t="s">
        <v>144</v>
      </c>
      <c r="B5" s="354"/>
    </row>
    <row r="6" spans="1:2" x14ac:dyDescent="0.25">
      <c r="A6" s="355" t="s">
        <v>226</v>
      </c>
      <c r="B6" s="356"/>
    </row>
    <row r="7" spans="1:2" x14ac:dyDescent="0.25">
      <c r="A7" s="357"/>
      <c r="B7" s="358"/>
    </row>
    <row r="8" spans="1:2" x14ac:dyDescent="0.25">
      <c r="A8" s="357"/>
      <c r="B8" s="358"/>
    </row>
    <row r="9" spans="1:2" x14ac:dyDescent="0.25">
      <c r="A9" s="357"/>
      <c r="B9" s="358"/>
    </row>
    <row r="10" spans="1:2" ht="140.25" customHeight="1" x14ac:dyDescent="0.25">
      <c r="A10" s="357"/>
      <c r="B10" s="358"/>
    </row>
    <row r="11" spans="1:2" x14ac:dyDescent="0.25">
      <c r="A11" s="357"/>
      <c r="B11" s="358"/>
    </row>
    <row r="12" spans="1:2" x14ac:dyDescent="0.25">
      <c r="A12" s="357"/>
      <c r="B12" s="358"/>
    </row>
    <row r="13" spans="1:2" x14ac:dyDescent="0.25">
      <c r="A13" s="357"/>
      <c r="B13" s="358"/>
    </row>
    <row r="14" spans="1:2" x14ac:dyDescent="0.25">
      <c r="A14" s="357"/>
      <c r="B14" s="358"/>
    </row>
    <row r="15" spans="1:2" x14ac:dyDescent="0.25">
      <c r="A15" s="357"/>
      <c r="B15" s="358"/>
    </row>
    <row r="16" spans="1:2" x14ac:dyDescent="0.25">
      <c r="A16" s="357"/>
      <c r="B16" s="358"/>
    </row>
    <row r="17" spans="1:2" x14ac:dyDescent="0.25">
      <c r="A17" s="357"/>
      <c r="B17" s="358"/>
    </row>
    <row r="18" spans="1:2" x14ac:dyDescent="0.25">
      <c r="A18" s="357"/>
      <c r="B18" s="358"/>
    </row>
    <row r="19" spans="1:2" x14ac:dyDescent="0.25">
      <c r="A19" s="357"/>
      <c r="B19" s="358"/>
    </row>
    <row r="20" spans="1:2" x14ac:dyDescent="0.25">
      <c r="A20" s="357"/>
      <c r="B20" s="358"/>
    </row>
    <row r="21" spans="1:2" x14ac:dyDescent="0.25">
      <c r="A21" s="357"/>
      <c r="B21" s="358"/>
    </row>
    <row r="22" spans="1:2" x14ac:dyDescent="0.25">
      <c r="A22" s="357"/>
      <c r="B22" s="358"/>
    </row>
    <row r="23" spans="1:2" ht="15.75" thickBot="1" x14ac:dyDescent="0.3">
      <c r="A23" s="359"/>
      <c r="B23" s="360"/>
    </row>
  </sheetData>
  <mergeCells count="4">
    <mergeCell ref="A2:B2"/>
    <mergeCell ref="A4:B4"/>
    <mergeCell ref="A5:B5"/>
    <mergeCell ref="A6:B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296B-85A2-4B1F-AA4B-BF60E69E067C}">
  <dimension ref="A1:EY1515"/>
  <sheetViews>
    <sheetView zoomScale="70" zoomScaleNormal="70" workbookViewId="0">
      <selection activeCell="J16" sqref="J16:R16"/>
    </sheetView>
  </sheetViews>
  <sheetFormatPr defaultColWidth="9.140625" defaultRowHeight="14.45" customHeight="1" x14ac:dyDescent="0.2"/>
  <cols>
    <col min="1" max="1" width="9.140625" style="34" customWidth="1"/>
    <col min="2" max="2" width="88.5703125" style="34" customWidth="1"/>
    <col min="3" max="3" width="14.140625" style="34" customWidth="1"/>
    <col min="4" max="4" width="14" style="34" customWidth="1"/>
    <col min="5" max="5" width="13.42578125" style="34" customWidth="1"/>
    <col min="6" max="6" width="13" style="34" customWidth="1"/>
    <col min="7" max="7" width="6.5703125" style="34" customWidth="1"/>
    <col min="8" max="8" width="11.85546875" style="34" customWidth="1"/>
    <col min="9" max="9" width="10.85546875" style="34" customWidth="1"/>
    <col min="10" max="11" width="10.5703125" style="34" customWidth="1"/>
    <col min="12" max="12" width="12.140625" style="34" customWidth="1"/>
    <col min="13" max="13" width="12" style="34" customWidth="1"/>
    <col min="14" max="14" width="12.42578125" style="34" customWidth="1"/>
    <col min="15" max="17" width="12.140625" style="34" customWidth="1"/>
    <col min="18" max="19" width="12.85546875" style="34" customWidth="1"/>
    <col min="20" max="155" width="9.140625" style="34" customWidth="1"/>
    <col min="156" max="16384" width="9.140625" style="34"/>
  </cols>
  <sheetData>
    <row r="1" spans="2:20" ht="14.45" customHeight="1" x14ac:dyDescent="0.25">
      <c r="C1" s="81"/>
    </row>
    <row r="2" spans="2:20" ht="18" customHeight="1" x14ac:dyDescent="0.2">
      <c r="B2" s="35" t="s">
        <v>62</v>
      </c>
      <c r="C2" s="35"/>
      <c r="D2" s="36"/>
      <c r="E2" s="36"/>
      <c r="F2" s="36"/>
      <c r="G2" s="36"/>
      <c r="H2" s="36"/>
      <c r="I2" s="36"/>
    </row>
    <row r="3" spans="2:20" ht="18" customHeight="1" x14ac:dyDescent="0.2">
      <c r="B3" s="35" t="s">
        <v>63</v>
      </c>
      <c r="C3" s="35"/>
      <c r="D3" s="36"/>
      <c r="E3" s="36"/>
      <c r="F3" s="36"/>
      <c r="G3" s="36"/>
      <c r="H3" s="36"/>
      <c r="I3" s="36"/>
    </row>
    <row r="4" spans="2:20" ht="18" customHeight="1" x14ac:dyDescent="0.2">
      <c r="B4" s="35" t="s">
        <v>287</v>
      </c>
      <c r="C4" s="35"/>
      <c r="D4" s="36"/>
      <c r="E4" s="36"/>
      <c r="F4" s="36"/>
      <c r="G4" s="36"/>
      <c r="H4" s="36"/>
      <c r="I4" s="36"/>
    </row>
    <row r="6" spans="2:20" ht="20.100000000000001" customHeight="1" x14ac:dyDescent="0.2">
      <c r="B6" s="82" t="s">
        <v>3</v>
      </c>
      <c r="C6" s="313"/>
      <c r="D6" s="313"/>
      <c r="E6" s="313"/>
      <c r="F6" s="313"/>
      <c r="G6" s="314"/>
    </row>
    <row r="7" spans="2:20" ht="14.45" customHeight="1" x14ac:dyDescent="0.2">
      <c r="B7" s="82" t="s">
        <v>4</v>
      </c>
      <c r="C7" s="313"/>
      <c r="D7" s="313"/>
      <c r="E7" s="313"/>
      <c r="F7" s="313"/>
      <c r="G7" s="314"/>
    </row>
    <row r="8" spans="2:20" ht="14.45" customHeight="1" x14ac:dyDescent="0.2">
      <c r="B8" s="82" t="s">
        <v>5</v>
      </c>
      <c r="C8" s="313"/>
      <c r="D8" s="313"/>
      <c r="E8" s="313"/>
      <c r="F8" s="313"/>
      <c r="G8" s="314"/>
    </row>
    <row r="9" spans="2:20" ht="14.45" customHeight="1" x14ac:dyDescent="0.2">
      <c r="B9" s="82" t="s">
        <v>6</v>
      </c>
      <c r="C9" s="313"/>
      <c r="D9" s="313"/>
      <c r="E9" s="313"/>
      <c r="F9" s="313"/>
      <c r="G9" s="314"/>
    </row>
    <row r="10" spans="2:20" ht="14.45" customHeight="1" x14ac:dyDescent="0.2">
      <c r="B10" s="82" t="s">
        <v>7</v>
      </c>
      <c r="C10" s="313"/>
      <c r="D10" s="313"/>
      <c r="E10" s="313"/>
      <c r="F10" s="313"/>
      <c r="G10" s="314"/>
    </row>
    <row r="11" spans="2:20" ht="14.45" customHeight="1" x14ac:dyDescent="0.2">
      <c r="B11" s="82" t="s">
        <v>8</v>
      </c>
      <c r="C11" s="313"/>
      <c r="D11" s="313"/>
      <c r="E11" s="313"/>
      <c r="F11" s="313"/>
      <c r="G11" s="314"/>
    </row>
    <row r="12" spans="2:20" ht="14.45" customHeight="1" x14ac:dyDescent="0.2">
      <c r="B12" s="82" t="s">
        <v>9</v>
      </c>
      <c r="C12" s="313"/>
      <c r="D12" s="313"/>
      <c r="E12" s="313"/>
      <c r="F12" s="313"/>
      <c r="G12" s="314"/>
    </row>
    <row r="13" spans="2:20" ht="14.45" customHeight="1" x14ac:dyDescent="0.2">
      <c r="B13" s="82" t="s">
        <v>10</v>
      </c>
      <c r="C13" s="313"/>
      <c r="D13" s="313"/>
      <c r="E13" s="313"/>
      <c r="F13" s="313"/>
      <c r="G13" s="314"/>
      <c r="J13" s="284">
        <f>G19+H19</f>
        <v>0</v>
      </c>
    </row>
    <row r="14" spans="2:20" ht="14.45" customHeight="1" x14ac:dyDescent="0.2">
      <c r="B14" s="82" t="s">
        <v>11</v>
      </c>
      <c r="C14" s="313"/>
      <c r="D14" s="313"/>
      <c r="E14" s="313"/>
      <c r="F14" s="313"/>
      <c r="G14" s="314"/>
    </row>
    <row r="16" spans="2:20" ht="33.6" customHeight="1" x14ac:dyDescent="0.3">
      <c r="B16" s="296" t="s">
        <v>64</v>
      </c>
      <c r="C16" s="83"/>
      <c r="D16" s="84"/>
      <c r="E16" s="324" t="s">
        <v>65</v>
      </c>
      <c r="F16" s="325"/>
      <c r="G16" s="325"/>
      <c r="H16" s="297"/>
      <c r="I16" s="297"/>
      <c r="J16" s="321" t="s">
        <v>66</v>
      </c>
      <c r="K16" s="322"/>
      <c r="L16" s="322"/>
      <c r="M16" s="322"/>
      <c r="N16" s="322"/>
      <c r="O16" s="322"/>
      <c r="P16" s="322"/>
      <c r="Q16" s="322"/>
      <c r="R16" s="323"/>
      <c r="S16" s="279" t="s">
        <v>67</v>
      </c>
      <c r="T16" s="280"/>
    </row>
    <row r="17" spans="1:155" ht="43.5" customHeight="1" x14ac:dyDescent="0.25">
      <c r="A17" s="85"/>
      <c r="B17" s="320" t="s">
        <v>68</v>
      </c>
      <c r="C17" s="38"/>
      <c r="D17" s="39"/>
      <c r="E17" s="86" t="s">
        <v>69</v>
      </c>
      <c r="F17" s="86" t="s">
        <v>69</v>
      </c>
      <c r="G17" s="86"/>
      <c r="H17" s="37" t="s">
        <v>69</v>
      </c>
      <c r="I17" s="37" t="s">
        <v>69</v>
      </c>
      <c r="J17" s="37" t="s">
        <v>69</v>
      </c>
      <c r="K17" s="37" t="s">
        <v>69</v>
      </c>
      <c r="L17" s="37" t="s">
        <v>69</v>
      </c>
      <c r="M17" s="37" t="s">
        <v>69</v>
      </c>
      <c r="N17" s="37" t="s">
        <v>69</v>
      </c>
      <c r="O17" s="37" t="s">
        <v>69</v>
      </c>
      <c r="P17" s="40" t="s">
        <v>69</v>
      </c>
      <c r="Q17" s="37" t="s">
        <v>69</v>
      </c>
      <c r="R17" s="40" t="s">
        <v>69</v>
      </c>
      <c r="S17" s="87" t="s">
        <v>70</v>
      </c>
      <c r="T17" s="88" t="s">
        <v>71</v>
      </c>
      <c r="V17" s="89" t="s">
        <v>72</v>
      </c>
      <c r="W17" s="89"/>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row>
    <row r="18" spans="1:155" ht="14.45" customHeight="1" x14ac:dyDescent="0.25">
      <c r="B18" s="320"/>
      <c r="C18" s="38"/>
      <c r="D18" s="39"/>
      <c r="E18" s="90">
        <v>2027</v>
      </c>
      <c r="F18" s="90">
        <v>2026</v>
      </c>
      <c r="G18" s="90"/>
      <c r="H18" s="39">
        <v>2025</v>
      </c>
      <c r="I18" s="39">
        <v>2024</v>
      </c>
      <c r="J18" s="39">
        <v>2023</v>
      </c>
      <c r="K18" s="39">
        <v>2022</v>
      </c>
      <c r="L18" s="39">
        <v>2021</v>
      </c>
      <c r="M18" s="39">
        <v>2020</v>
      </c>
      <c r="N18" s="39">
        <v>2019</v>
      </c>
      <c r="O18" s="39">
        <v>2018</v>
      </c>
      <c r="P18" s="39">
        <v>2017</v>
      </c>
      <c r="Q18" s="39">
        <v>2016</v>
      </c>
      <c r="R18" s="39">
        <v>2015</v>
      </c>
      <c r="S18" s="91"/>
      <c r="T18" s="92"/>
      <c r="V18" s="93" t="s">
        <v>73</v>
      </c>
      <c r="W18" s="93" t="s">
        <v>74</v>
      </c>
    </row>
    <row r="19" spans="1:155" ht="14.45" customHeight="1" x14ac:dyDescent="0.25">
      <c r="B19" s="94" t="s">
        <v>75</v>
      </c>
      <c r="C19" s="95"/>
      <c r="D19" s="95"/>
      <c r="E19" s="96"/>
      <c r="F19" s="96"/>
      <c r="G19" s="96"/>
      <c r="H19" s="95"/>
      <c r="I19" s="95"/>
      <c r="J19" s="95"/>
      <c r="K19" s="95"/>
      <c r="L19" s="95"/>
      <c r="M19" s="95"/>
      <c r="N19" s="95"/>
      <c r="O19" s="95"/>
      <c r="P19" s="97"/>
      <c r="Q19" s="95"/>
      <c r="R19" s="97"/>
      <c r="S19" s="98" t="b">
        <v>1</v>
      </c>
      <c r="T19" s="98" t="b">
        <v>1</v>
      </c>
      <c r="V19" s="99">
        <v>6</v>
      </c>
      <c r="W19" s="99">
        <v>7</v>
      </c>
    </row>
    <row r="20" spans="1:155" ht="14.45" customHeight="1" x14ac:dyDescent="0.25">
      <c r="B20" s="41" t="s">
        <v>76</v>
      </c>
      <c r="C20" s="41"/>
      <c r="D20" s="42"/>
      <c r="E20" s="100" t="s">
        <v>77</v>
      </c>
      <c r="F20" s="100" t="s">
        <v>77</v>
      </c>
      <c r="G20" s="100"/>
      <c r="H20" s="42" t="s">
        <v>77</v>
      </c>
      <c r="I20" s="42" t="s">
        <v>77</v>
      </c>
      <c r="J20" s="42" t="s">
        <v>77</v>
      </c>
      <c r="K20" s="42" t="s">
        <v>77</v>
      </c>
      <c r="L20" s="42" t="s">
        <v>77</v>
      </c>
      <c r="M20" s="42" t="s">
        <v>77</v>
      </c>
      <c r="N20" s="42" t="s">
        <v>77</v>
      </c>
      <c r="O20" s="42" t="s">
        <v>77</v>
      </c>
      <c r="P20" s="43" t="s">
        <v>77</v>
      </c>
      <c r="Q20" s="42" t="s">
        <v>77</v>
      </c>
      <c r="R20" s="43" t="s">
        <v>77</v>
      </c>
      <c r="S20" s="101"/>
      <c r="T20" s="101"/>
    </row>
    <row r="21" spans="1:155" ht="14.45" customHeight="1" x14ac:dyDescent="0.25">
      <c r="B21" s="102" t="s">
        <v>78</v>
      </c>
      <c r="C21" s="44"/>
      <c r="D21" s="95"/>
      <c r="E21" s="103"/>
      <c r="F21" s="103"/>
      <c r="G21" s="103"/>
      <c r="H21" s="104"/>
      <c r="I21" s="104"/>
      <c r="J21" s="104"/>
      <c r="K21" s="104"/>
      <c r="L21" s="104"/>
      <c r="M21" s="104"/>
      <c r="N21" s="104"/>
      <c r="O21" s="104"/>
      <c r="P21" s="105"/>
      <c r="Q21" s="104"/>
      <c r="R21" s="105"/>
      <c r="S21" s="106"/>
      <c r="T21" s="106"/>
      <c r="V21" s="99"/>
      <c r="W21" s="99"/>
    </row>
    <row r="22" spans="1:155" ht="14.45" customHeight="1" x14ac:dyDescent="0.25">
      <c r="B22" s="45" t="s">
        <v>79</v>
      </c>
      <c r="C22" s="45"/>
      <c r="D22" s="95"/>
      <c r="E22" s="96"/>
      <c r="F22" s="96"/>
      <c r="G22" s="96"/>
      <c r="H22" s="95"/>
      <c r="I22" s="95"/>
      <c r="J22" s="95"/>
      <c r="K22" s="95"/>
      <c r="L22" s="95"/>
      <c r="M22" s="95"/>
      <c r="N22" s="95"/>
      <c r="O22" s="95"/>
      <c r="P22" s="97"/>
      <c r="Q22" s="95"/>
      <c r="R22" s="97"/>
      <c r="S22" s="98" t="b">
        <v>1</v>
      </c>
      <c r="T22" s="98" t="b">
        <v>1</v>
      </c>
      <c r="V22" s="99">
        <v>6</v>
      </c>
      <c r="W22" s="99">
        <v>7</v>
      </c>
    </row>
    <row r="23" spans="1:155" ht="14.45" customHeight="1" x14ac:dyDescent="0.25">
      <c r="B23" s="45" t="s">
        <v>80</v>
      </c>
      <c r="C23" s="45"/>
      <c r="D23" s="95"/>
      <c r="E23" s="96"/>
      <c r="F23" s="96"/>
      <c r="G23" s="96"/>
      <c r="H23" s="95"/>
      <c r="I23" s="95"/>
      <c r="J23" s="95"/>
      <c r="K23" s="95"/>
      <c r="L23" s="95"/>
      <c r="M23" s="95"/>
      <c r="N23" s="95"/>
      <c r="O23" s="95"/>
      <c r="P23" s="97"/>
      <c r="Q23" s="95"/>
      <c r="R23" s="97"/>
      <c r="S23" s="98" t="b">
        <v>1</v>
      </c>
      <c r="T23" s="98" t="b">
        <v>1</v>
      </c>
      <c r="V23" s="99">
        <v>6</v>
      </c>
      <c r="W23" s="99">
        <v>7</v>
      </c>
    </row>
    <row r="24" spans="1:155" ht="14.45" customHeight="1" x14ac:dyDescent="0.25">
      <c r="B24" s="102" t="s">
        <v>81</v>
      </c>
      <c r="C24" s="44"/>
      <c r="D24" s="95"/>
      <c r="E24" s="96"/>
      <c r="F24" s="96"/>
      <c r="G24" s="96"/>
      <c r="H24" s="95"/>
      <c r="I24" s="95"/>
      <c r="J24" s="95"/>
      <c r="K24" s="95"/>
      <c r="L24" s="95"/>
      <c r="M24" s="95"/>
      <c r="N24" s="95"/>
      <c r="O24" s="95"/>
      <c r="P24" s="97"/>
      <c r="Q24" s="95"/>
      <c r="R24" s="97"/>
      <c r="S24" s="98" t="b">
        <v>1</v>
      </c>
      <c r="T24" s="98" t="b">
        <v>1</v>
      </c>
      <c r="V24" s="99">
        <v>6</v>
      </c>
      <c r="W24" s="99">
        <v>7</v>
      </c>
    </row>
    <row r="25" spans="1:155" ht="14.45" customHeight="1" x14ac:dyDescent="0.25">
      <c r="A25" s="85"/>
      <c r="B25" s="107" t="s">
        <v>82</v>
      </c>
      <c r="C25" s="44"/>
      <c r="D25" s="95"/>
      <c r="E25" s="96"/>
      <c r="F25" s="96"/>
      <c r="G25" s="96"/>
      <c r="H25" s="95"/>
      <c r="I25" s="95"/>
      <c r="J25" s="95"/>
      <c r="K25" s="95"/>
      <c r="L25" s="95"/>
      <c r="M25" s="95"/>
      <c r="N25" s="95"/>
      <c r="O25" s="95"/>
      <c r="P25" s="97"/>
      <c r="Q25" s="95"/>
      <c r="R25" s="97"/>
      <c r="S25" s="98" t="b">
        <v>1</v>
      </c>
      <c r="T25" s="98" t="b">
        <v>1</v>
      </c>
      <c r="V25" s="99">
        <v>6</v>
      </c>
      <c r="W25" s="99">
        <v>7</v>
      </c>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row>
    <row r="26" spans="1:155" ht="14.45" customHeight="1" x14ac:dyDescent="0.25">
      <c r="B26" s="44" t="s">
        <v>83</v>
      </c>
      <c r="C26" s="44"/>
      <c r="D26" s="95"/>
      <c r="E26" s="96"/>
      <c r="F26" s="96"/>
      <c r="G26" s="96"/>
      <c r="H26" s="95"/>
      <c r="I26" s="95"/>
      <c r="J26" s="95"/>
      <c r="K26" s="95"/>
      <c r="L26" s="95"/>
      <c r="M26" s="95"/>
      <c r="N26" s="95"/>
      <c r="O26" s="95"/>
      <c r="P26" s="97"/>
      <c r="Q26" s="95"/>
      <c r="R26" s="97"/>
      <c r="S26" s="98" t="b">
        <v>1</v>
      </c>
      <c r="T26" s="98" t="b">
        <v>1</v>
      </c>
      <c r="V26" s="99">
        <v>6</v>
      </c>
      <c r="W26" s="99">
        <v>7</v>
      </c>
    </row>
    <row r="27" spans="1:155" ht="14.45" customHeight="1" x14ac:dyDescent="0.25">
      <c r="B27" s="44" t="s">
        <v>84</v>
      </c>
      <c r="C27" s="44"/>
      <c r="D27" s="95"/>
      <c r="E27" s="103"/>
      <c r="F27" s="103"/>
      <c r="G27" s="103"/>
      <c r="H27" s="104"/>
      <c r="I27" s="104"/>
      <c r="J27" s="104"/>
      <c r="K27" s="104"/>
      <c r="L27" s="104"/>
      <c r="M27" s="104"/>
      <c r="N27" s="104"/>
      <c r="O27" s="104"/>
      <c r="P27" s="105"/>
      <c r="Q27" s="104"/>
      <c r="R27" s="105"/>
      <c r="S27" s="101"/>
      <c r="T27" s="101"/>
      <c r="V27" s="99"/>
      <c r="W27" s="99"/>
    </row>
    <row r="28" spans="1:155" ht="14.45" customHeight="1" x14ac:dyDescent="0.25">
      <c r="B28" s="45" t="s">
        <v>85</v>
      </c>
      <c r="C28" s="45"/>
      <c r="D28" s="95"/>
      <c r="E28" s="96"/>
      <c r="F28" s="96"/>
      <c r="G28" s="96"/>
      <c r="H28" s="95"/>
      <c r="I28" s="95"/>
      <c r="J28" s="95"/>
      <c r="K28" s="95"/>
      <c r="L28" s="95"/>
      <c r="M28" s="95"/>
      <c r="N28" s="95"/>
      <c r="O28" s="95"/>
      <c r="P28" s="97"/>
      <c r="Q28" s="95"/>
      <c r="R28" s="97"/>
      <c r="S28" s="98" t="b">
        <v>1</v>
      </c>
      <c r="T28" s="98" t="b">
        <v>1</v>
      </c>
      <c r="V28" s="99">
        <v>6</v>
      </c>
      <c r="W28" s="99">
        <v>7</v>
      </c>
    </row>
    <row r="29" spans="1:155" ht="14.45" customHeight="1" x14ac:dyDescent="0.25">
      <c r="B29" s="45" t="s">
        <v>86</v>
      </c>
      <c r="C29" s="45"/>
      <c r="D29" s="95"/>
      <c r="E29" s="96"/>
      <c r="F29" s="96"/>
      <c r="G29" s="96"/>
      <c r="H29" s="95"/>
      <c r="I29" s="95"/>
      <c r="J29" s="95"/>
      <c r="K29" s="95"/>
      <c r="L29" s="95"/>
      <c r="M29" s="95"/>
      <c r="N29" s="95"/>
      <c r="O29" s="95"/>
      <c r="P29" s="97"/>
      <c r="Q29" s="95"/>
      <c r="R29" s="97"/>
      <c r="S29" s="101"/>
      <c r="T29" s="101"/>
      <c r="V29" s="99"/>
      <c r="W29" s="99"/>
    </row>
    <row r="30" spans="1:155" ht="14.45" customHeight="1" x14ac:dyDescent="0.25">
      <c r="B30" s="45" t="s">
        <v>87</v>
      </c>
      <c r="C30" s="45"/>
      <c r="D30" s="95"/>
      <c r="E30" s="96"/>
      <c r="F30" s="96"/>
      <c r="G30" s="96"/>
      <c r="H30" s="95"/>
      <c r="I30" s="95"/>
      <c r="J30" s="95"/>
      <c r="K30" s="95"/>
      <c r="L30" s="95"/>
      <c r="M30" s="95"/>
      <c r="N30" s="95"/>
      <c r="O30" s="95"/>
      <c r="P30" s="97"/>
      <c r="Q30" s="95"/>
      <c r="R30" s="97"/>
      <c r="S30" s="101"/>
      <c r="T30" s="101"/>
      <c r="V30" s="99"/>
      <c r="W30" s="99"/>
    </row>
    <row r="31" spans="1:155" ht="14.45" customHeight="1" x14ac:dyDescent="0.25">
      <c r="B31" s="46" t="s">
        <v>88</v>
      </c>
      <c r="C31" s="46"/>
      <c r="D31" s="108"/>
      <c r="E31" s="109">
        <v>0</v>
      </c>
      <c r="F31" s="109">
        <v>0</v>
      </c>
      <c r="G31" s="109"/>
      <c r="H31" s="110">
        <v>0</v>
      </c>
      <c r="I31" s="110">
        <v>0</v>
      </c>
      <c r="J31" s="110">
        <v>0</v>
      </c>
      <c r="K31" s="110">
        <v>0</v>
      </c>
      <c r="L31" s="110">
        <v>0</v>
      </c>
      <c r="M31" s="110">
        <v>0</v>
      </c>
      <c r="N31" s="110">
        <v>0</v>
      </c>
      <c r="O31" s="110">
        <v>0</v>
      </c>
      <c r="P31" s="111">
        <v>0</v>
      </c>
      <c r="Q31" s="110">
        <v>0</v>
      </c>
      <c r="R31" s="111">
        <v>0</v>
      </c>
      <c r="S31" s="101"/>
      <c r="T31" s="101"/>
    </row>
    <row r="32" spans="1:155" ht="14.45" customHeight="1" x14ac:dyDescent="0.25">
      <c r="B32" s="47"/>
      <c r="C32" s="47"/>
      <c r="D32" s="48"/>
      <c r="E32" s="48"/>
      <c r="F32" s="48"/>
      <c r="G32" s="48"/>
      <c r="H32" s="48"/>
      <c r="I32" s="48"/>
      <c r="J32" s="48"/>
      <c r="K32" s="48"/>
      <c r="L32" s="48"/>
      <c r="M32" s="48"/>
      <c r="N32" s="48"/>
      <c r="O32" s="48"/>
      <c r="P32" s="49"/>
      <c r="Q32" s="48"/>
      <c r="R32" s="49"/>
      <c r="S32" s="101"/>
      <c r="T32" s="101"/>
    </row>
    <row r="33" spans="1:155" ht="14.45" customHeight="1" x14ac:dyDescent="0.25">
      <c r="B33" s="41" t="s">
        <v>89</v>
      </c>
      <c r="C33" s="41"/>
      <c r="D33" s="50"/>
      <c r="E33" s="112" t="s">
        <v>90</v>
      </c>
      <c r="F33" s="112" t="s">
        <v>90</v>
      </c>
      <c r="G33" s="112"/>
      <c r="H33" s="50" t="s">
        <v>90</v>
      </c>
      <c r="I33" s="50" t="s">
        <v>90</v>
      </c>
      <c r="J33" s="50" t="s">
        <v>90</v>
      </c>
      <c r="K33" s="50" t="s">
        <v>90</v>
      </c>
      <c r="L33" s="50" t="s">
        <v>90</v>
      </c>
      <c r="M33" s="50" t="s">
        <v>90</v>
      </c>
      <c r="N33" s="50" t="s">
        <v>90</v>
      </c>
      <c r="O33" s="50" t="s">
        <v>90</v>
      </c>
      <c r="P33" s="51" t="s">
        <v>90</v>
      </c>
      <c r="Q33" s="50" t="s">
        <v>90</v>
      </c>
      <c r="R33" s="51" t="s">
        <v>90</v>
      </c>
      <c r="S33" s="101"/>
      <c r="T33" s="101"/>
    </row>
    <row r="34" spans="1:155" ht="14.45" customHeight="1" x14ac:dyDescent="0.25">
      <c r="B34" s="44" t="s">
        <v>91</v>
      </c>
      <c r="C34" s="44"/>
      <c r="D34" s="113"/>
      <c r="E34" s="114"/>
      <c r="F34" s="114"/>
      <c r="G34" s="114"/>
      <c r="H34" s="113"/>
      <c r="I34" s="113"/>
      <c r="J34" s="113"/>
      <c r="K34" s="113"/>
      <c r="L34" s="113"/>
      <c r="M34" s="113"/>
      <c r="N34" s="113"/>
      <c r="O34" s="113"/>
      <c r="P34" s="115"/>
      <c r="Q34" s="113"/>
      <c r="R34" s="115"/>
      <c r="S34" s="98" t="b">
        <v>1</v>
      </c>
      <c r="T34" s="98" t="b">
        <v>1</v>
      </c>
      <c r="V34" s="99">
        <v>6</v>
      </c>
      <c r="W34" s="99">
        <v>7</v>
      </c>
    </row>
    <row r="35" spans="1:155" ht="14.45" customHeight="1" x14ac:dyDescent="0.25">
      <c r="B35" s="44" t="s">
        <v>92</v>
      </c>
      <c r="C35" s="44"/>
      <c r="D35" s="113"/>
      <c r="E35" s="114"/>
      <c r="F35" s="114"/>
      <c r="G35" s="114"/>
      <c r="H35" s="113"/>
      <c r="I35" s="113"/>
      <c r="J35" s="113"/>
      <c r="K35" s="113"/>
      <c r="L35" s="113"/>
      <c r="M35" s="113"/>
      <c r="N35" s="113"/>
      <c r="O35" s="113"/>
      <c r="P35" s="115"/>
      <c r="Q35" s="113"/>
      <c r="R35" s="115"/>
      <c r="S35" s="98" t="b">
        <v>1</v>
      </c>
      <c r="T35" s="98" t="b">
        <v>1</v>
      </c>
      <c r="V35" s="99">
        <v>6</v>
      </c>
      <c r="W35" s="99">
        <v>7</v>
      </c>
    </row>
    <row r="36" spans="1:155" ht="14.45" customHeight="1" x14ac:dyDescent="0.25">
      <c r="B36" s="46" t="s">
        <v>93</v>
      </c>
      <c r="C36" s="46"/>
      <c r="D36" s="116"/>
      <c r="E36" s="117">
        <v>0</v>
      </c>
      <c r="F36" s="117">
        <v>0</v>
      </c>
      <c r="G36" s="117"/>
      <c r="H36" s="116">
        <v>0</v>
      </c>
      <c r="I36" s="116">
        <v>0</v>
      </c>
      <c r="J36" s="116">
        <v>0</v>
      </c>
      <c r="K36" s="116">
        <v>0</v>
      </c>
      <c r="L36" s="116">
        <v>0</v>
      </c>
      <c r="M36" s="116">
        <v>0</v>
      </c>
      <c r="N36" s="116">
        <v>0</v>
      </c>
      <c r="O36" s="116">
        <v>0</v>
      </c>
      <c r="P36" s="118">
        <v>0</v>
      </c>
      <c r="Q36" s="116">
        <v>0</v>
      </c>
      <c r="R36" s="118">
        <v>0</v>
      </c>
      <c r="S36" s="101"/>
      <c r="T36" s="101"/>
    </row>
    <row r="37" spans="1:155" ht="14.45" customHeight="1" x14ac:dyDescent="0.2">
      <c r="B37" s="47"/>
      <c r="C37" s="47"/>
      <c r="D37" s="48"/>
      <c r="E37" s="48"/>
      <c r="F37" s="48"/>
      <c r="G37" s="48"/>
      <c r="H37" s="48"/>
      <c r="I37" s="48"/>
      <c r="J37" s="48"/>
      <c r="K37" s="48"/>
      <c r="L37" s="48"/>
      <c r="M37" s="48"/>
      <c r="N37" s="48"/>
      <c r="O37" s="48"/>
      <c r="P37" s="48"/>
      <c r="Q37" s="48"/>
      <c r="R37" s="48"/>
    </row>
    <row r="38" spans="1:155" ht="14.45" customHeight="1" x14ac:dyDescent="0.25">
      <c r="B38" s="52" t="s">
        <v>94</v>
      </c>
      <c r="C38" s="52"/>
      <c r="D38" s="119"/>
      <c r="E38" s="117">
        <v>0</v>
      </c>
      <c r="F38" s="117">
        <v>0</v>
      </c>
      <c r="G38" s="117"/>
      <c r="H38" s="120">
        <v>0</v>
      </c>
      <c r="I38" s="120">
        <v>0</v>
      </c>
      <c r="J38" s="120">
        <v>0</v>
      </c>
      <c r="K38" s="120">
        <v>0</v>
      </c>
      <c r="L38" s="120">
        <v>0</v>
      </c>
      <c r="M38" s="120">
        <v>0</v>
      </c>
      <c r="N38" s="120">
        <v>0</v>
      </c>
      <c r="O38" s="120">
        <v>0</v>
      </c>
      <c r="P38" s="120">
        <v>0</v>
      </c>
      <c r="Q38" s="120">
        <v>0</v>
      </c>
      <c r="R38" s="120">
        <v>0</v>
      </c>
    </row>
    <row r="39" spans="1:155" ht="14.45" customHeight="1" x14ac:dyDescent="0.2">
      <c r="B39" s="53" t="s">
        <v>95</v>
      </c>
      <c r="C39" s="53"/>
      <c r="D39" s="121"/>
      <c r="E39" s="114"/>
      <c r="F39" s="114"/>
      <c r="G39" s="114"/>
      <c r="H39" s="121"/>
      <c r="I39" s="121"/>
      <c r="J39" s="121"/>
      <c r="K39" s="121"/>
      <c r="L39" s="121"/>
      <c r="M39" s="121"/>
      <c r="N39" s="121"/>
      <c r="O39" s="121"/>
      <c r="P39" s="121"/>
      <c r="Q39" s="121"/>
      <c r="R39" s="121"/>
    </row>
    <row r="40" spans="1:155" ht="14.45" customHeight="1" x14ac:dyDescent="0.2">
      <c r="B40" s="53" t="s">
        <v>96</v>
      </c>
      <c r="C40" s="53"/>
      <c r="D40" s="121"/>
      <c r="E40" s="114"/>
      <c r="F40" s="114"/>
      <c r="G40" s="114"/>
      <c r="H40" s="121"/>
      <c r="I40" s="121"/>
      <c r="J40" s="121"/>
      <c r="K40" s="121"/>
      <c r="L40" s="121"/>
      <c r="M40" s="121"/>
      <c r="N40" s="121"/>
      <c r="O40" s="121"/>
      <c r="P40" s="121"/>
      <c r="Q40" s="121"/>
      <c r="R40" s="121"/>
    </row>
    <row r="41" spans="1:155" ht="14.45" customHeight="1" x14ac:dyDescent="0.25">
      <c r="B41" s="52" t="s">
        <v>97</v>
      </c>
      <c r="C41" s="52"/>
      <c r="D41" s="119"/>
      <c r="E41" s="117">
        <v>0</v>
      </c>
      <c r="F41" s="117">
        <v>0</v>
      </c>
      <c r="G41" s="117"/>
      <c r="H41" s="120">
        <v>0</v>
      </c>
      <c r="I41" s="120">
        <v>0</v>
      </c>
      <c r="J41" s="120">
        <v>0</v>
      </c>
      <c r="K41" s="120">
        <v>0</v>
      </c>
      <c r="L41" s="120">
        <v>0</v>
      </c>
      <c r="M41" s="120">
        <v>0</v>
      </c>
      <c r="N41" s="120">
        <v>0</v>
      </c>
      <c r="O41" s="120">
        <v>0</v>
      </c>
      <c r="P41" s="120">
        <v>0</v>
      </c>
      <c r="Q41" s="120">
        <v>0</v>
      </c>
      <c r="R41" s="120">
        <v>0</v>
      </c>
    </row>
    <row r="42" spans="1:155" ht="14.45" customHeight="1" x14ac:dyDescent="0.2">
      <c r="B42" s="53" t="s">
        <v>98</v>
      </c>
      <c r="C42" s="53"/>
      <c r="D42" s="121"/>
      <c r="E42" s="114"/>
      <c r="F42" s="114"/>
      <c r="G42" s="114"/>
      <c r="H42" s="121"/>
      <c r="I42" s="121"/>
      <c r="J42" s="121"/>
      <c r="K42" s="121"/>
      <c r="L42" s="121"/>
      <c r="M42" s="121"/>
      <c r="N42" s="121"/>
      <c r="O42" s="121"/>
      <c r="P42" s="121"/>
      <c r="Q42" s="121"/>
      <c r="R42" s="121"/>
    </row>
    <row r="43" spans="1:155" ht="14.45" customHeight="1" x14ac:dyDescent="0.25">
      <c r="A43" s="85"/>
      <c r="B43" s="53" t="s">
        <v>99</v>
      </c>
      <c r="C43" s="53"/>
      <c r="D43" s="121"/>
      <c r="E43" s="114"/>
      <c r="F43" s="114"/>
      <c r="G43" s="114"/>
      <c r="H43" s="121"/>
      <c r="I43" s="121"/>
      <c r="J43" s="121"/>
      <c r="K43" s="121"/>
      <c r="L43" s="121"/>
      <c r="M43" s="121"/>
      <c r="N43" s="121"/>
      <c r="O43" s="121"/>
      <c r="P43" s="121"/>
      <c r="Q43" s="121"/>
      <c r="R43" s="121"/>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row>
    <row r="44" spans="1:155" ht="14.45" customHeight="1" x14ac:dyDescent="0.25">
      <c r="B44" s="52" t="s">
        <v>100</v>
      </c>
      <c r="C44" s="52"/>
      <c r="D44" s="119"/>
      <c r="E44" s="117">
        <v>0</v>
      </c>
      <c r="F44" s="117">
        <v>0</v>
      </c>
      <c r="G44" s="117"/>
      <c r="H44" s="120">
        <v>0</v>
      </c>
      <c r="I44" s="120">
        <v>0</v>
      </c>
      <c r="J44" s="120">
        <v>0</v>
      </c>
      <c r="K44" s="120">
        <v>0</v>
      </c>
      <c r="L44" s="120">
        <v>0</v>
      </c>
      <c r="M44" s="120">
        <v>0</v>
      </c>
      <c r="N44" s="120">
        <v>0</v>
      </c>
      <c r="O44" s="120">
        <v>0</v>
      </c>
      <c r="P44" s="120">
        <v>0</v>
      </c>
      <c r="Q44" s="120">
        <v>0</v>
      </c>
      <c r="R44" s="120">
        <v>0</v>
      </c>
    </row>
    <row r="45" spans="1:155" ht="14.45" customHeight="1" x14ac:dyDescent="0.25">
      <c r="A45" s="85"/>
      <c r="B45" s="54"/>
      <c r="C45" s="54"/>
      <c r="D45" s="122"/>
      <c r="E45" s="122"/>
      <c r="F45" s="122"/>
      <c r="G45" s="122"/>
      <c r="H45" s="122"/>
      <c r="I45" s="122"/>
      <c r="J45" s="122"/>
      <c r="K45" s="122"/>
      <c r="L45" s="122"/>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row>
    <row r="46" spans="1:155" ht="14.45" customHeight="1" x14ac:dyDescent="0.25">
      <c r="A46" s="85"/>
      <c r="B46" s="123" t="s">
        <v>101</v>
      </c>
      <c r="C46" s="54"/>
      <c r="D46" s="122"/>
      <c r="E46" s="122"/>
      <c r="F46" s="122"/>
      <c r="G46" s="122"/>
      <c r="H46" s="122"/>
      <c r="I46" s="122"/>
      <c r="J46" s="122"/>
      <c r="K46" s="122"/>
      <c r="L46" s="122"/>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row>
    <row r="48" spans="1:155" ht="47.45" customHeight="1" x14ac:dyDescent="0.2">
      <c r="B48" s="315" t="s">
        <v>102</v>
      </c>
      <c r="C48" s="301"/>
      <c r="D48" s="301"/>
      <c r="E48" s="316" t="s">
        <v>239</v>
      </c>
      <c r="F48" s="316"/>
      <c r="G48" s="316"/>
      <c r="H48" s="316"/>
      <c r="I48" s="316"/>
      <c r="J48" s="316"/>
      <c r="K48" s="316"/>
      <c r="L48" s="316"/>
      <c r="M48" s="316"/>
      <c r="N48" s="316"/>
      <c r="O48" s="316"/>
      <c r="P48" s="316"/>
      <c r="Q48" s="316"/>
      <c r="R48" s="316"/>
    </row>
    <row r="49" spans="1:155" ht="30" customHeight="1" x14ac:dyDescent="0.3">
      <c r="B49" s="301"/>
      <c r="C49" s="301"/>
      <c r="D49" s="301"/>
      <c r="E49" s="317" t="s">
        <v>103</v>
      </c>
      <c r="F49" s="317"/>
      <c r="G49" s="317"/>
      <c r="H49" s="317"/>
      <c r="I49" s="317"/>
      <c r="J49" s="317"/>
      <c r="K49" s="317"/>
      <c r="L49" s="301" t="s">
        <v>104</v>
      </c>
      <c r="M49" s="301"/>
      <c r="N49" s="301"/>
      <c r="O49" s="301"/>
      <c r="P49" s="301"/>
      <c r="Q49" s="301"/>
      <c r="R49" s="309"/>
      <c r="S49" s="318" t="s">
        <v>67</v>
      </c>
      <c r="T49" s="319"/>
      <c r="U49" s="127"/>
      <c r="V49" s="312" t="s">
        <v>72</v>
      </c>
      <c r="W49" s="312"/>
    </row>
    <row r="50" spans="1:155" ht="29.1" customHeight="1" x14ac:dyDescent="0.25">
      <c r="B50" s="301" t="s">
        <v>105</v>
      </c>
      <c r="C50" s="124"/>
      <c r="D50" s="124"/>
      <c r="E50" s="128" t="s">
        <v>69</v>
      </c>
      <c r="F50" s="128" t="s">
        <v>69</v>
      </c>
      <c r="G50" s="128"/>
      <c r="H50" s="128" t="s">
        <v>69</v>
      </c>
      <c r="I50" s="128" t="s">
        <v>69</v>
      </c>
      <c r="J50" s="128" t="s">
        <v>69</v>
      </c>
      <c r="K50" s="128" t="s">
        <v>69</v>
      </c>
      <c r="L50" s="125" t="s">
        <v>69</v>
      </c>
      <c r="M50" s="125" t="s">
        <v>69</v>
      </c>
      <c r="N50" s="125" t="s">
        <v>69</v>
      </c>
      <c r="O50" s="125" t="s">
        <v>69</v>
      </c>
      <c r="P50" s="125" t="s">
        <v>69</v>
      </c>
      <c r="Q50" s="125" t="s">
        <v>69</v>
      </c>
      <c r="R50" s="129" t="s">
        <v>69</v>
      </c>
      <c r="S50" s="87" t="s">
        <v>70</v>
      </c>
      <c r="T50" s="88" t="s">
        <v>71</v>
      </c>
      <c r="V50" s="127"/>
      <c r="W50" s="93" t="s">
        <v>73</v>
      </c>
      <c r="X50" s="93" t="s">
        <v>74</v>
      </c>
    </row>
    <row r="51" spans="1:155" ht="15" customHeight="1" x14ac:dyDescent="0.25">
      <c r="B51" s="301"/>
      <c r="C51" s="124"/>
      <c r="D51" s="124"/>
      <c r="E51" s="130">
        <v>2027</v>
      </c>
      <c r="F51" s="130">
        <v>2026</v>
      </c>
      <c r="G51" s="130"/>
      <c r="H51" s="130">
        <v>2025</v>
      </c>
      <c r="I51" s="130">
        <v>2024</v>
      </c>
      <c r="J51" s="130">
        <v>2023</v>
      </c>
      <c r="K51" s="130">
        <v>2022</v>
      </c>
      <c r="L51" s="282">
        <v>2021</v>
      </c>
      <c r="M51" s="282">
        <v>2020</v>
      </c>
      <c r="N51" s="282">
        <v>2019</v>
      </c>
      <c r="O51" s="282">
        <v>2018</v>
      </c>
      <c r="P51" s="282">
        <v>2017</v>
      </c>
      <c r="Q51" s="282">
        <v>2016</v>
      </c>
      <c r="R51" s="283">
        <v>2015</v>
      </c>
      <c r="S51" s="91"/>
      <c r="T51" s="92"/>
      <c r="V51" s="127"/>
      <c r="W51" s="127"/>
      <c r="X51" s="127"/>
    </row>
    <row r="52" spans="1:155" ht="14.45" customHeight="1" x14ac:dyDescent="0.25">
      <c r="B52" s="131" t="s">
        <v>106</v>
      </c>
      <c r="C52" s="131"/>
      <c r="D52" s="132" t="s">
        <v>107</v>
      </c>
      <c r="E52" s="133" t="s">
        <v>77</v>
      </c>
      <c r="F52" s="133" t="s">
        <v>77</v>
      </c>
      <c r="G52" s="133"/>
      <c r="H52" s="133" t="s">
        <v>77</v>
      </c>
      <c r="I52" s="133" t="s">
        <v>77</v>
      </c>
      <c r="J52" s="133" t="s">
        <v>77</v>
      </c>
      <c r="K52" s="133" t="s">
        <v>77</v>
      </c>
      <c r="L52" s="134" t="s">
        <v>77</v>
      </c>
      <c r="M52" s="135" t="s">
        <v>77</v>
      </c>
      <c r="N52" s="135" t="s">
        <v>77</v>
      </c>
      <c r="O52" s="135" t="s">
        <v>77</v>
      </c>
      <c r="P52" s="135" t="s">
        <v>77</v>
      </c>
      <c r="Q52" s="135" t="s">
        <v>77</v>
      </c>
      <c r="R52" s="136" t="s">
        <v>77</v>
      </c>
      <c r="S52" s="101"/>
      <c r="T52" s="101"/>
    </row>
    <row r="53" spans="1:155" ht="14.45" customHeight="1" x14ac:dyDescent="0.25">
      <c r="B53" s="137" t="s">
        <v>108</v>
      </c>
      <c r="C53" s="137"/>
      <c r="D53" s="138">
        <v>1</v>
      </c>
      <c r="E53" s="139"/>
      <c r="F53" s="139"/>
      <c r="G53" s="139"/>
      <c r="H53" s="139"/>
      <c r="I53" s="139"/>
      <c r="J53" s="139"/>
      <c r="K53" s="139"/>
      <c r="L53" s="140"/>
      <c r="M53" s="137"/>
      <c r="N53" s="137"/>
      <c r="O53" s="137"/>
      <c r="P53" s="137"/>
      <c r="Q53" s="137"/>
      <c r="R53" s="141"/>
      <c r="S53" s="98" t="b">
        <v>0</v>
      </c>
      <c r="T53" s="98" t="b">
        <v>0</v>
      </c>
      <c r="W53" s="99">
        <v>6</v>
      </c>
      <c r="X53" s="99">
        <v>7</v>
      </c>
    </row>
    <row r="54" spans="1:155" ht="14.45" customHeight="1" x14ac:dyDescent="0.25">
      <c r="B54" s="137" t="s">
        <v>109</v>
      </c>
      <c r="C54" s="137"/>
      <c r="D54" s="138">
        <v>2</v>
      </c>
      <c r="E54" s="139"/>
      <c r="F54" s="139"/>
      <c r="G54" s="139"/>
      <c r="H54" s="139"/>
      <c r="I54" s="139"/>
      <c r="J54" s="139"/>
      <c r="K54" s="139"/>
      <c r="L54" s="140"/>
      <c r="M54" s="137"/>
      <c r="N54" s="137"/>
      <c r="O54" s="137"/>
      <c r="P54" s="137"/>
      <c r="Q54" s="137"/>
      <c r="R54" s="141"/>
      <c r="S54" s="98" t="b">
        <v>0</v>
      </c>
      <c r="T54" s="98" t="b">
        <v>0</v>
      </c>
      <c r="W54" s="99">
        <v>6</v>
      </c>
      <c r="X54" s="99">
        <v>7</v>
      </c>
    </row>
    <row r="55" spans="1:155" ht="14.45" customHeight="1" x14ac:dyDescent="0.25">
      <c r="B55" s="137" t="s">
        <v>110</v>
      </c>
      <c r="C55" s="137"/>
      <c r="D55" s="138">
        <v>3</v>
      </c>
      <c r="E55" s="139"/>
      <c r="F55" s="139"/>
      <c r="G55" s="139"/>
      <c r="H55" s="139"/>
      <c r="I55" s="139"/>
      <c r="J55" s="139"/>
      <c r="K55" s="139"/>
      <c r="L55" s="140"/>
      <c r="M55" s="137"/>
      <c r="N55" s="137"/>
      <c r="O55" s="137"/>
      <c r="P55" s="137"/>
      <c r="Q55" s="137"/>
      <c r="R55" s="141"/>
      <c r="S55" s="98" t="b">
        <v>0</v>
      </c>
      <c r="T55" s="98" t="b">
        <v>0</v>
      </c>
      <c r="W55" s="99">
        <v>6</v>
      </c>
      <c r="X55" s="99">
        <v>7</v>
      </c>
    </row>
    <row r="56" spans="1:155" ht="14.45" customHeight="1" x14ac:dyDescent="0.25">
      <c r="A56" s="85"/>
      <c r="B56" s="137" t="s">
        <v>24</v>
      </c>
      <c r="C56" s="137"/>
      <c r="D56" s="138">
        <v>4</v>
      </c>
      <c r="E56" s="139"/>
      <c r="F56" s="139"/>
      <c r="G56" s="139"/>
      <c r="H56" s="139"/>
      <c r="I56" s="139"/>
      <c r="J56" s="139"/>
      <c r="K56" s="139"/>
      <c r="L56" s="140"/>
      <c r="M56" s="137"/>
      <c r="N56" s="137"/>
      <c r="O56" s="137"/>
      <c r="P56" s="137"/>
      <c r="Q56" s="137"/>
      <c r="R56" s="141"/>
      <c r="S56" s="98" t="b">
        <v>0</v>
      </c>
      <c r="T56" s="98" t="b">
        <v>0</v>
      </c>
      <c r="V56" s="85"/>
      <c r="W56" s="99">
        <v>6</v>
      </c>
      <c r="X56" s="99">
        <v>7</v>
      </c>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5"/>
      <c r="BR56" s="85"/>
      <c r="BS56" s="85"/>
      <c r="BT56" s="85"/>
      <c r="BU56" s="85"/>
      <c r="BV56" s="85"/>
      <c r="BW56" s="85"/>
      <c r="BX56" s="85"/>
      <c r="BY56" s="85"/>
      <c r="BZ56" s="85"/>
      <c r="CA56" s="85"/>
      <c r="CB56" s="85"/>
      <c r="CC56" s="85"/>
      <c r="CD56" s="85"/>
      <c r="CE56" s="85"/>
      <c r="CF56" s="85"/>
      <c r="CG56" s="85"/>
      <c r="CH56" s="85"/>
      <c r="CI56" s="85"/>
      <c r="CJ56" s="85"/>
      <c r="CK56" s="85"/>
      <c r="CL56" s="85"/>
      <c r="CM56" s="85"/>
      <c r="CN56" s="85"/>
      <c r="CO56" s="85"/>
      <c r="CP56" s="85"/>
      <c r="CQ56" s="85"/>
      <c r="CR56" s="85"/>
      <c r="CS56" s="85"/>
      <c r="CT56" s="85"/>
      <c r="CU56" s="85"/>
      <c r="CV56" s="85"/>
      <c r="CW56" s="85"/>
      <c r="CX56" s="85"/>
      <c r="CY56" s="85"/>
      <c r="CZ56" s="85"/>
      <c r="DA56" s="85"/>
      <c r="DB56" s="85"/>
      <c r="DC56" s="85"/>
      <c r="DD56" s="85"/>
      <c r="DE56" s="85"/>
      <c r="DF56" s="85"/>
      <c r="DG56" s="85"/>
      <c r="DH56" s="85"/>
      <c r="DI56" s="85"/>
      <c r="DJ56" s="85"/>
      <c r="DK56" s="85"/>
      <c r="DL56" s="85"/>
      <c r="DM56" s="85"/>
      <c r="DN56" s="85"/>
      <c r="DO56" s="85"/>
      <c r="DP56" s="85"/>
      <c r="DQ56" s="85"/>
      <c r="DR56" s="85"/>
      <c r="DS56" s="85"/>
      <c r="DT56" s="85"/>
      <c r="DU56" s="85"/>
      <c r="DV56" s="85"/>
      <c r="DW56" s="85"/>
      <c r="DX56" s="85"/>
      <c r="DY56" s="85"/>
      <c r="DZ56" s="85"/>
      <c r="EA56" s="85"/>
      <c r="EB56" s="85"/>
      <c r="EC56" s="85"/>
      <c r="ED56" s="85"/>
      <c r="EE56" s="85"/>
      <c r="EF56" s="85"/>
      <c r="EG56" s="85"/>
      <c r="EH56" s="85"/>
      <c r="EI56" s="85"/>
      <c r="EJ56" s="85"/>
      <c r="EK56" s="85"/>
      <c r="EL56" s="85"/>
      <c r="EM56" s="85"/>
      <c r="EN56" s="85"/>
      <c r="EO56" s="85"/>
      <c r="EP56" s="85"/>
      <c r="EQ56" s="85"/>
      <c r="ER56" s="85"/>
      <c r="ES56" s="85"/>
      <c r="ET56" s="85"/>
      <c r="EU56" s="85"/>
      <c r="EV56" s="85"/>
      <c r="EW56" s="85"/>
      <c r="EX56" s="85"/>
      <c r="EY56" s="85"/>
    </row>
    <row r="57" spans="1:155" ht="14.45" customHeight="1" x14ac:dyDescent="0.25">
      <c r="B57" s="137" t="s">
        <v>111</v>
      </c>
      <c r="C57" s="137"/>
      <c r="D57" s="138">
        <v>5</v>
      </c>
      <c r="E57" s="139"/>
      <c r="F57" s="139"/>
      <c r="G57" s="139"/>
      <c r="H57" s="139"/>
      <c r="I57" s="139"/>
      <c r="J57" s="139"/>
      <c r="K57" s="139"/>
      <c r="L57" s="140"/>
      <c r="M57" s="137"/>
      <c r="N57" s="137"/>
      <c r="O57" s="137"/>
      <c r="P57" s="137"/>
      <c r="Q57" s="137"/>
      <c r="R57" s="141"/>
      <c r="S57" s="98" t="b">
        <v>0</v>
      </c>
      <c r="T57" s="98" t="b">
        <v>0</v>
      </c>
      <c r="W57" s="99">
        <v>6</v>
      </c>
      <c r="X57" s="99">
        <v>7</v>
      </c>
    </row>
    <row r="58" spans="1:155" ht="14.45" customHeight="1" x14ac:dyDescent="0.25">
      <c r="B58" s="137" t="s">
        <v>112</v>
      </c>
      <c r="C58" s="137"/>
      <c r="D58" s="138">
        <v>6</v>
      </c>
      <c r="E58" s="139"/>
      <c r="F58" s="139"/>
      <c r="G58" s="139"/>
      <c r="H58" s="139"/>
      <c r="I58" s="139"/>
      <c r="J58" s="139"/>
      <c r="K58" s="139"/>
      <c r="L58" s="140"/>
      <c r="M58" s="137"/>
      <c r="N58" s="137"/>
      <c r="O58" s="137"/>
      <c r="P58" s="137"/>
      <c r="Q58" s="137"/>
      <c r="R58" s="141"/>
      <c r="S58" s="98" t="b">
        <v>0</v>
      </c>
      <c r="T58" s="98" t="b">
        <v>0</v>
      </c>
      <c r="W58" s="99">
        <v>6</v>
      </c>
      <c r="X58" s="99">
        <v>7</v>
      </c>
    </row>
    <row r="59" spans="1:155" ht="14.45" customHeight="1" x14ac:dyDescent="0.25">
      <c r="B59" s="137" t="s">
        <v>27</v>
      </c>
      <c r="C59" s="137"/>
      <c r="D59" s="138">
        <v>7</v>
      </c>
      <c r="E59" s="139"/>
      <c r="F59" s="139"/>
      <c r="G59" s="139"/>
      <c r="H59" s="139"/>
      <c r="I59" s="139"/>
      <c r="J59" s="139"/>
      <c r="K59" s="139"/>
      <c r="L59" s="140"/>
      <c r="M59" s="137"/>
      <c r="N59" s="137"/>
      <c r="O59" s="137"/>
      <c r="P59" s="137"/>
      <c r="Q59" s="137"/>
      <c r="R59" s="141"/>
      <c r="S59" s="98" t="b">
        <v>0</v>
      </c>
      <c r="T59" s="98" t="b">
        <v>0</v>
      </c>
      <c r="W59" s="99">
        <v>6</v>
      </c>
      <c r="X59" s="99">
        <v>7</v>
      </c>
    </row>
    <row r="60" spans="1:155" ht="14.45" customHeight="1" x14ac:dyDescent="0.25">
      <c r="B60" s="137" t="s">
        <v>113</v>
      </c>
      <c r="C60" s="137"/>
      <c r="D60" s="138">
        <v>8</v>
      </c>
      <c r="E60" s="139"/>
      <c r="F60" s="139"/>
      <c r="G60" s="139"/>
      <c r="H60" s="139"/>
      <c r="I60" s="139"/>
      <c r="J60" s="139"/>
      <c r="K60" s="139"/>
      <c r="L60" s="140"/>
      <c r="M60" s="137"/>
      <c r="N60" s="137"/>
      <c r="O60" s="137"/>
      <c r="P60" s="137"/>
      <c r="Q60" s="137"/>
      <c r="R60" s="141"/>
      <c r="S60" s="98" t="b">
        <v>0</v>
      </c>
      <c r="T60" s="98" t="b">
        <v>0</v>
      </c>
      <c r="W60" s="99">
        <v>6</v>
      </c>
      <c r="X60" s="99">
        <v>7</v>
      </c>
    </row>
    <row r="61" spans="1:155" ht="14.45" customHeight="1" x14ac:dyDescent="0.25">
      <c r="A61" s="81"/>
      <c r="B61" s="137" t="s">
        <v>114</v>
      </c>
      <c r="C61" s="137"/>
      <c r="D61" s="138">
        <v>9</v>
      </c>
      <c r="E61" s="139"/>
      <c r="F61" s="139"/>
      <c r="G61" s="139"/>
      <c r="H61" s="139"/>
      <c r="I61" s="139"/>
      <c r="J61" s="139"/>
      <c r="K61" s="139"/>
      <c r="L61" s="140"/>
      <c r="M61" s="137"/>
      <c r="N61" s="137"/>
      <c r="O61" s="137"/>
      <c r="P61" s="137"/>
      <c r="Q61" s="137"/>
      <c r="R61" s="141"/>
      <c r="S61" s="98" t="b">
        <v>0</v>
      </c>
      <c r="T61" s="98" t="b">
        <v>0</v>
      </c>
      <c r="W61" s="99">
        <v>6</v>
      </c>
      <c r="X61" s="99">
        <v>7</v>
      </c>
    </row>
    <row r="62" spans="1:155" ht="14.45" customHeight="1" x14ac:dyDescent="0.25">
      <c r="B62" s="137"/>
      <c r="C62" s="137"/>
      <c r="D62" s="138">
        <v>10</v>
      </c>
      <c r="E62" s="139"/>
      <c r="F62" s="139"/>
      <c r="G62" s="139"/>
      <c r="H62" s="139"/>
      <c r="I62" s="139"/>
      <c r="J62" s="139"/>
      <c r="K62" s="139"/>
      <c r="L62" s="140"/>
      <c r="M62" s="137"/>
      <c r="N62" s="137"/>
      <c r="O62" s="137"/>
      <c r="P62" s="137"/>
      <c r="Q62" s="137"/>
      <c r="R62" s="141"/>
      <c r="S62" s="101"/>
      <c r="T62" s="101"/>
    </row>
    <row r="63" spans="1:155" ht="14.45" customHeight="1" x14ac:dyDescent="0.25">
      <c r="B63" s="137"/>
      <c r="C63" s="137"/>
      <c r="D63" s="138">
        <v>11</v>
      </c>
      <c r="E63" s="139"/>
      <c r="F63" s="139"/>
      <c r="G63" s="139"/>
      <c r="H63" s="139"/>
      <c r="I63" s="139"/>
      <c r="J63" s="139"/>
      <c r="K63" s="139"/>
      <c r="L63" s="140"/>
      <c r="M63" s="137"/>
      <c r="N63" s="137"/>
      <c r="O63" s="137"/>
      <c r="P63" s="137"/>
      <c r="Q63" s="137"/>
      <c r="R63" s="141"/>
      <c r="S63" s="101"/>
      <c r="T63" s="101"/>
    </row>
    <row r="64" spans="1:155" ht="14.45" customHeight="1" x14ac:dyDescent="0.25">
      <c r="B64" s="137"/>
      <c r="C64" s="137"/>
      <c r="D64" s="138">
        <v>12</v>
      </c>
      <c r="E64" s="139"/>
      <c r="F64" s="139"/>
      <c r="G64" s="139"/>
      <c r="H64" s="139"/>
      <c r="I64" s="139"/>
      <c r="J64" s="139"/>
      <c r="K64" s="139"/>
      <c r="L64" s="140"/>
      <c r="M64" s="137"/>
      <c r="N64" s="137"/>
      <c r="O64" s="137"/>
      <c r="P64" s="137"/>
      <c r="Q64" s="137"/>
      <c r="R64" s="141"/>
      <c r="S64" s="101"/>
      <c r="T64" s="101"/>
    </row>
    <row r="65" spans="1:155" ht="14.45" customHeight="1" x14ac:dyDescent="0.25">
      <c r="B65" s="142" t="s">
        <v>115</v>
      </c>
      <c r="C65" s="142"/>
      <c r="D65" s="143"/>
      <c r="E65" s="143">
        <v>0</v>
      </c>
      <c r="F65" s="143">
        <v>0</v>
      </c>
      <c r="G65" s="143">
        <v>0</v>
      </c>
      <c r="H65" s="143">
        <v>0</v>
      </c>
      <c r="I65" s="143">
        <v>0</v>
      </c>
      <c r="J65" s="143">
        <v>0</v>
      </c>
      <c r="K65" s="143">
        <v>0</v>
      </c>
      <c r="L65" s="144">
        <v>0</v>
      </c>
      <c r="M65" s="144">
        <v>0</v>
      </c>
      <c r="N65" s="144">
        <v>0</v>
      </c>
      <c r="O65" s="144">
        <v>0</v>
      </c>
      <c r="P65" s="144">
        <v>0</v>
      </c>
      <c r="Q65" s="144">
        <v>0</v>
      </c>
      <c r="R65" s="145">
        <v>0</v>
      </c>
      <c r="S65" s="101"/>
      <c r="T65" s="101"/>
    </row>
    <row r="66" spans="1:155" ht="14.45" customHeight="1" x14ac:dyDescent="0.25">
      <c r="B66" s="146" t="s">
        <v>116</v>
      </c>
      <c r="C66" s="147"/>
      <c r="D66" s="85"/>
      <c r="E66" s="85"/>
      <c r="F66" s="85"/>
      <c r="G66" s="85"/>
      <c r="H66" s="85"/>
      <c r="I66" s="85"/>
      <c r="J66" s="85"/>
      <c r="K66" s="85"/>
      <c r="L66" s="85"/>
      <c r="M66" s="85"/>
      <c r="N66" s="85"/>
      <c r="O66" s="85"/>
      <c r="P66" s="85"/>
      <c r="Q66" s="85"/>
      <c r="R66" s="85"/>
      <c r="S66" s="85"/>
      <c r="T66" s="85"/>
    </row>
    <row r="67" spans="1:155" ht="14.45" customHeight="1" x14ac:dyDescent="0.25">
      <c r="B67" s="148" t="s">
        <v>117</v>
      </c>
      <c r="C67" s="148"/>
      <c r="D67" s="85"/>
      <c r="E67" s="85"/>
      <c r="F67" s="85"/>
      <c r="G67" s="85"/>
      <c r="H67" s="85"/>
      <c r="I67" s="85"/>
      <c r="J67" s="85"/>
      <c r="K67" s="85"/>
      <c r="L67" s="85"/>
      <c r="M67" s="85"/>
      <c r="N67" s="85"/>
      <c r="O67" s="85"/>
      <c r="P67" s="85"/>
      <c r="Q67" s="85"/>
      <c r="R67" s="85"/>
      <c r="S67" s="85"/>
      <c r="T67" s="85"/>
    </row>
    <row r="68" spans="1:155" ht="14.45" customHeight="1" x14ac:dyDescent="0.25">
      <c r="B68" s="147" t="s">
        <v>118</v>
      </c>
      <c r="C68" s="147"/>
      <c r="D68" s="85"/>
      <c r="E68" s="85"/>
      <c r="F68" s="85"/>
      <c r="G68" s="85"/>
      <c r="H68" s="85"/>
      <c r="I68" s="85"/>
      <c r="J68" s="85"/>
      <c r="K68" s="85"/>
      <c r="L68" s="149" t="s">
        <v>119</v>
      </c>
      <c r="M68" s="149" t="s">
        <v>119</v>
      </c>
      <c r="N68" s="149" t="s">
        <v>119</v>
      </c>
      <c r="O68" s="149" t="s">
        <v>119</v>
      </c>
      <c r="P68" s="149" t="s">
        <v>119</v>
      </c>
      <c r="Q68" s="149" t="s">
        <v>119</v>
      </c>
      <c r="R68" s="149" t="s">
        <v>119</v>
      </c>
      <c r="S68" s="85"/>
      <c r="T68" s="85"/>
    </row>
    <row r="69" spans="1:155" ht="14.45" customHeight="1" x14ac:dyDescent="0.25">
      <c r="B69" s="150" t="s">
        <v>120</v>
      </c>
      <c r="C69" s="150"/>
      <c r="D69" s="85"/>
      <c r="E69" s="85"/>
      <c r="F69" s="85"/>
      <c r="G69" s="85"/>
      <c r="H69" s="85"/>
      <c r="I69" s="85"/>
      <c r="J69" s="85"/>
      <c r="K69" s="85"/>
      <c r="L69" s="55" t="s">
        <v>121</v>
      </c>
      <c r="M69" s="55" t="s">
        <v>121</v>
      </c>
      <c r="N69" s="55" t="s">
        <v>121</v>
      </c>
      <c r="O69" s="55" t="s">
        <v>121</v>
      </c>
      <c r="P69" s="55" t="s">
        <v>121</v>
      </c>
      <c r="Q69" s="55" t="s">
        <v>121</v>
      </c>
      <c r="R69" s="55" t="s">
        <v>121</v>
      </c>
      <c r="S69" s="85"/>
      <c r="T69" s="85"/>
    </row>
    <row r="70" spans="1:155" ht="36.6" customHeight="1" x14ac:dyDescent="0.25">
      <c r="B70" s="151" t="s">
        <v>122</v>
      </c>
      <c r="C70" s="147"/>
      <c r="D70" s="85"/>
      <c r="E70" s="85"/>
      <c r="F70" s="85"/>
      <c r="G70" s="85"/>
      <c r="H70" s="85"/>
      <c r="I70" s="85"/>
      <c r="J70" s="85"/>
      <c r="K70" s="85"/>
      <c r="L70" s="55" t="s">
        <v>121</v>
      </c>
      <c r="M70" s="55" t="s">
        <v>121</v>
      </c>
      <c r="N70" s="55" t="s">
        <v>121</v>
      </c>
      <c r="O70" s="55" t="s">
        <v>121</v>
      </c>
      <c r="P70" s="55" t="s">
        <v>121</v>
      </c>
      <c r="Q70" s="55" t="s">
        <v>121</v>
      </c>
      <c r="R70" s="55" t="s">
        <v>121</v>
      </c>
      <c r="S70" s="85"/>
      <c r="T70" s="85"/>
    </row>
    <row r="71" spans="1:155" ht="14.45" customHeight="1" x14ac:dyDescent="0.25">
      <c r="B71" s="85"/>
      <c r="C71" s="85"/>
      <c r="D71" s="85"/>
      <c r="E71" s="85"/>
      <c r="F71" s="85"/>
      <c r="G71" s="85"/>
      <c r="H71" s="85"/>
      <c r="I71" s="85"/>
      <c r="J71" s="85"/>
      <c r="K71" s="85"/>
      <c r="L71" s="85"/>
      <c r="M71" s="85"/>
      <c r="N71" s="85"/>
      <c r="O71" s="85"/>
      <c r="P71" s="85"/>
      <c r="Q71" s="85"/>
      <c r="R71" s="85"/>
      <c r="S71" s="85"/>
      <c r="T71" s="85"/>
    </row>
    <row r="72" spans="1:155" ht="14.45" customHeight="1" x14ac:dyDescent="0.25">
      <c r="A72" s="85"/>
      <c r="B72" s="152"/>
      <c r="C72" s="152"/>
      <c r="D72" s="152"/>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c r="AZ72" s="85"/>
      <c r="BA72" s="85"/>
      <c r="BB72" s="85"/>
      <c r="BC72" s="85"/>
      <c r="BD72" s="85"/>
      <c r="BE72" s="85"/>
      <c r="BF72" s="85"/>
      <c r="BG72" s="85"/>
      <c r="BH72" s="85"/>
      <c r="BI72" s="85"/>
      <c r="BJ72" s="85"/>
      <c r="BK72" s="85"/>
      <c r="BL72" s="85"/>
      <c r="BM72" s="85"/>
      <c r="BN72" s="85"/>
      <c r="BO72" s="85"/>
      <c r="BP72" s="85"/>
      <c r="BQ72" s="85"/>
      <c r="BR72" s="85"/>
      <c r="BS72" s="85"/>
      <c r="BT72" s="85"/>
      <c r="BU72" s="85"/>
      <c r="BV72" s="85"/>
      <c r="BW72" s="85"/>
      <c r="BX72" s="85"/>
      <c r="BY72" s="85"/>
      <c r="BZ72" s="85"/>
      <c r="CA72" s="85"/>
      <c r="CB72" s="85"/>
      <c r="CC72" s="85"/>
      <c r="CD72" s="85"/>
      <c r="CE72" s="85"/>
      <c r="CF72" s="85"/>
      <c r="CG72" s="85"/>
      <c r="CH72" s="85"/>
      <c r="CI72" s="85"/>
      <c r="CJ72" s="85"/>
      <c r="CK72" s="85"/>
      <c r="CL72" s="85"/>
      <c r="CM72" s="85"/>
      <c r="CN72" s="85"/>
      <c r="CO72" s="85"/>
      <c r="CP72" s="85"/>
      <c r="CQ72" s="85"/>
      <c r="CR72" s="85"/>
      <c r="CS72" s="85"/>
      <c r="CT72" s="85"/>
      <c r="CU72" s="85"/>
      <c r="CV72" s="85"/>
      <c r="CW72" s="85"/>
      <c r="CX72" s="85"/>
      <c r="CY72" s="85"/>
      <c r="CZ72" s="85"/>
      <c r="DA72" s="85"/>
      <c r="DB72" s="85"/>
      <c r="DC72" s="85"/>
      <c r="DD72" s="85"/>
      <c r="DE72" s="85"/>
      <c r="DF72" s="85"/>
      <c r="DG72" s="85"/>
      <c r="DH72" s="85"/>
      <c r="DI72" s="85"/>
      <c r="DJ72" s="85"/>
      <c r="DK72" s="85"/>
      <c r="DL72" s="85"/>
      <c r="DM72" s="85"/>
      <c r="DN72" s="85"/>
      <c r="DO72" s="85"/>
      <c r="DP72" s="85"/>
      <c r="DQ72" s="85"/>
      <c r="DR72" s="85"/>
      <c r="DS72" s="85"/>
      <c r="DT72" s="85"/>
      <c r="DU72" s="85"/>
      <c r="DV72" s="85"/>
      <c r="DW72" s="85"/>
      <c r="DX72" s="85"/>
      <c r="DY72" s="85"/>
      <c r="DZ72" s="85"/>
      <c r="EA72" s="85"/>
      <c r="EB72" s="85"/>
      <c r="EC72" s="85"/>
      <c r="ED72" s="85"/>
      <c r="EE72" s="85"/>
      <c r="EF72" s="85"/>
      <c r="EG72" s="85"/>
      <c r="EH72" s="85"/>
      <c r="EI72" s="85"/>
      <c r="EJ72" s="85"/>
      <c r="EK72" s="85"/>
      <c r="EL72" s="85"/>
      <c r="EM72" s="85"/>
      <c r="EN72" s="85"/>
      <c r="EO72" s="85"/>
      <c r="EP72" s="85"/>
      <c r="EQ72" s="85"/>
      <c r="ER72" s="85"/>
      <c r="ES72" s="85"/>
      <c r="ET72" s="85"/>
      <c r="EU72" s="85"/>
      <c r="EV72" s="85"/>
      <c r="EW72" s="85"/>
      <c r="EX72" s="85"/>
      <c r="EY72" s="85"/>
    </row>
    <row r="73" spans="1:155" ht="42.6" customHeight="1" x14ac:dyDescent="0.25">
      <c r="A73" s="153"/>
      <c r="B73" s="154" t="s">
        <v>123</v>
      </c>
      <c r="C73" s="155"/>
      <c r="D73" s="156" t="s">
        <v>65</v>
      </c>
      <c r="E73" s="302"/>
      <c r="F73" s="303"/>
      <c r="G73" s="303"/>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c r="AZ73" s="85"/>
      <c r="BA73" s="85"/>
      <c r="BB73" s="85"/>
      <c r="BC73" s="85"/>
      <c r="BD73" s="85"/>
      <c r="BE73" s="85"/>
      <c r="BF73" s="85"/>
      <c r="BG73" s="85"/>
      <c r="BH73" s="85"/>
      <c r="BI73" s="85"/>
      <c r="BJ73" s="85"/>
      <c r="BK73" s="85"/>
      <c r="BL73" s="85"/>
      <c r="BM73" s="85"/>
      <c r="BN73" s="85"/>
      <c r="BO73" s="85"/>
      <c r="BP73" s="85"/>
      <c r="BQ73" s="85"/>
      <c r="BR73" s="85"/>
      <c r="BS73" s="85"/>
      <c r="BT73" s="85"/>
      <c r="BU73" s="85"/>
      <c r="BV73" s="85"/>
      <c r="BW73" s="85"/>
      <c r="BX73" s="85"/>
      <c r="BY73" s="85"/>
      <c r="BZ73" s="85"/>
      <c r="CA73" s="85"/>
      <c r="CB73" s="85"/>
      <c r="CC73" s="85"/>
      <c r="CD73" s="85"/>
      <c r="CE73" s="85"/>
      <c r="CF73" s="85"/>
      <c r="CG73" s="85"/>
      <c r="CH73" s="85"/>
      <c r="CI73" s="85"/>
      <c r="CJ73" s="85"/>
      <c r="CK73" s="85"/>
      <c r="CL73" s="85"/>
      <c r="CM73" s="85"/>
      <c r="CN73" s="85"/>
      <c r="CO73" s="85"/>
      <c r="CP73" s="85"/>
      <c r="CQ73" s="85"/>
      <c r="CR73" s="85"/>
      <c r="CS73" s="85"/>
      <c r="CT73" s="85"/>
      <c r="CU73" s="85"/>
      <c r="CV73" s="85"/>
      <c r="CW73" s="85"/>
      <c r="CX73" s="85"/>
      <c r="CY73" s="85"/>
      <c r="CZ73" s="85"/>
      <c r="DA73" s="85"/>
      <c r="DB73" s="85"/>
      <c r="DC73" s="85"/>
      <c r="DD73" s="85"/>
      <c r="DE73" s="85"/>
      <c r="DF73" s="85"/>
      <c r="DG73" s="85"/>
      <c r="DH73" s="85"/>
      <c r="DI73" s="85"/>
      <c r="DJ73" s="85"/>
      <c r="DK73" s="85"/>
      <c r="DL73" s="85"/>
      <c r="DM73" s="85"/>
      <c r="DN73" s="85"/>
      <c r="DO73" s="85"/>
      <c r="DP73" s="85"/>
      <c r="DQ73" s="85"/>
      <c r="DR73" s="85"/>
      <c r="DS73" s="85"/>
      <c r="DT73" s="85"/>
      <c r="DU73" s="85"/>
      <c r="DV73" s="85"/>
      <c r="DW73" s="85"/>
      <c r="DX73" s="85"/>
      <c r="DY73" s="85"/>
      <c r="DZ73" s="85"/>
      <c r="EA73" s="85"/>
      <c r="EB73" s="85"/>
      <c r="EC73" s="85"/>
      <c r="ED73" s="85"/>
      <c r="EE73" s="85"/>
      <c r="EF73" s="85"/>
      <c r="EG73" s="85"/>
      <c r="EH73" s="85"/>
      <c r="EI73" s="85"/>
      <c r="EJ73" s="85"/>
      <c r="EK73" s="85"/>
      <c r="EL73" s="85"/>
      <c r="EM73" s="85"/>
      <c r="EN73" s="85"/>
      <c r="EO73" s="85"/>
      <c r="EP73" s="85"/>
      <c r="EQ73" s="85"/>
      <c r="ER73" s="85"/>
      <c r="ES73" s="85"/>
      <c r="ET73" s="85"/>
      <c r="EU73" s="85"/>
      <c r="EV73" s="85"/>
      <c r="EW73" s="85"/>
      <c r="EX73" s="85"/>
      <c r="EY73" s="85"/>
    </row>
    <row r="74" spans="1:155" ht="14.45" customHeight="1" x14ac:dyDescent="0.25">
      <c r="A74" s="153"/>
      <c r="B74" s="304" t="s">
        <v>124</v>
      </c>
      <c r="C74" s="157"/>
      <c r="D74" s="158"/>
      <c r="E74" s="159"/>
      <c r="F74" s="160"/>
      <c r="G74" s="160"/>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85"/>
      <c r="EQ74" s="85"/>
      <c r="ER74" s="85"/>
      <c r="ES74" s="85"/>
      <c r="ET74" s="85"/>
      <c r="EU74" s="85"/>
      <c r="EV74" s="85"/>
      <c r="EW74" s="85"/>
      <c r="EX74" s="85"/>
      <c r="EY74" s="85"/>
    </row>
    <row r="75" spans="1:155" ht="14.45" customHeight="1" x14ac:dyDescent="0.25">
      <c r="A75" s="153"/>
      <c r="B75" s="304"/>
      <c r="C75" s="161"/>
      <c r="D75" s="162" t="s">
        <v>286</v>
      </c>
      <c r="E75" s="163"/>
      <c r="F75" s="164"/>
      <c r="G75" s="164"/>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85"/>
      <c r="AW75" s="85"/>
      <c r="AX75" s="85"/>
      <c r="AY75" s="85"/>
      <c r="AZ75" s="85"/>
      <c r="BA75" s="85"/>
      <c r="BB75" s="85"/>
      <c r="BC75" s="85"/>
      <c r="BD75" s="85"/>
      <c r="BE75" s="85"/>
      <c r="BF75" s="85"/>
      <c r="BG75" s="85"/>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5"/>
      <c r="CN75" s="85"/>
      <c r="CO75" s="85"/>
      <c r="CP75" s="85"/>
      <c r="CQ75" s="85"/>
      <c r="CR75" s="85"/>
      <c r="CS75" s="85"/>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85"/>
      <c r="DR75" s="85"/>
      <c r="DS75" s="85"/>
      <c r="DT75" s="85"/>
      <c r="DU75" s="85"/>
      <c r="DV75" s="85"/>
      <c r="DW75" s="85"/>
      <c r="DX75" s="85"/>
      <c r="DY75" s="85"/>
      <c r="DZ75" s="85"/>
      <c r="EA75" s="85"/>
      <c r="EB75" s="85"/>
      <c r="EC75" s="85"/>
      <c r="ED75" s="85"/>
      <c r="EE75" s="85"/>
      <c r="EF75" s="85"/>
      <c r="EG75" s="85"/>
      <c r="EH75" s="85"/>
      <c r="EI75" s="85"/>
      <c r="EJ75" s="85"/>
      <c r="EK75" s="85"/>
      <c r="EL75" s="85"/>
      <c r="EM75" s="85"/>
      <c r="EN75" s="85"/>
      <c r="EO75" s="85"/>
      <c r="EP75" s="85"/>
      <c r="EQ75" s="85"/>
      <c r="ER75" s="85"/>
      <c r="ES75" s="85"/>
      <c r="ET75" s="85"/>
      <c r="EU75" s="85"/>
      <c r="EV75" s="85"/>
      <c r="EW75" s="85"/>
      <c r="EX75" s="85"/>
      <c r="EY75" s="85"/>
    </row>
    <row r="76" spans="1:155" ht="14.45" customHeight="1" x14ac:dyDescent="0.25">
      <c r="A76" s="153"/>
      <c r="B76" s="165" t="s">
        <v>75</v>
      </c>
      <c r="C76" s="166"/>
      <c r="D76" s="167"/>
      <c r="E76" s="168"/>
      <c r="F76" s="169"/>
      <c r="G76" s="169"/>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85"/>
      <c r="AW76" s="85"/>
      <c r="AX76" s="85"/>
      <c r="AY76" s="85"/>
      <c r="AZ76" s="85"/>
      <c r="BA76" s="85"/>
      <c r="BB76" s="85"/>
      <c r="BC76" s="85"/>
      <c r="BD76" s="85"/>
      <c r="BE76" s="85"/>
      <c r="BF76" s="85"/>
      <c r="BG76" s="85"/>
      <c r="BH76" s="85"/>
      <c r="BI76" s="85"/>
      <c r="BJ76" s="85"/>
      <c r="BK76" s="85"/>
      <c r="BL76" s="85"/>
      <c r="BM76" s="85"/>
      <c r="BN76" s="85"/>
      <c r="BO76" s="85"/>
      <c r="BP76" s="85"/>
      <c r="BQ76" s="85"/>
      <c r="BR76" s="85"/>
      <c r="BS76" s="85"/>
      <c r="BT76" s="85"/>
      <c r="BU76" s="85"/>
      <c r="BV76" s="85"/>
      <c r="BW76" s="85"/>
      <c r="BX76" s="85"/>
      <c r="BY76" s="85"/>
      <c r="BZ76" s="85"/>
      <c r="CA76" s="85"/>
      <c r="CB76" s="85"/>
      <c r="CC76" s="85"/>
      <c r="CD76" s="85"/>
      <c r="CE76" s="85"/>
      <c r="CF76" s="85"/>
      <c r="CG76" s="85"/>
      <c r="CH76" s="85"/>
      <c r="CI76" s="85"/>
      <c r="CJ76" s="85"/>
      <c r="CK76" s="85"/>
      <c r="CL76" s="85"/>
      <c r="CM76" s="85"/>
      <c r="CN76" s="85"/>
      <c r="CO76" s="85"/>
      <c r="CP76" s="85"/>
      <c r="CQ76" s="85"/>
      <c r="CR76" s="85"/>
      <c r="CS76" s="85"/>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row>
    <row r="77" spans="1:155" ht="14.45" customHeight="1" x14ac:dyDescent="0.25">
      <c r="A77" s="153"/>
      <c r="B77" s="170" t="s">
        <v>76</v>
      </c>
      <c r="C77" s="171"/>
      <c r="D77" s="172" t="s">
        <v>77</v>
      </c>
      <c r="E77" s="173"/>
      <c r="F77" s="174"/>
      <c r="G77" s="174"/>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85"/>
      <c r="AW77" s="85"/>
      <c r="AX77" s="85"/>
      <c r="AY77" s="85"/>
      <c r="AZ77" s="85"/>
      <c r="BA77" s="85"/>
      <c r="BB77" s="85"/>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5"/>
      <c r="CF77" s="85"/>
      <c r="CG77" s="85"/>
      <c r="CH77" s="85"/>
      <c r="CI77" s="85"/>
      <c r="CJ77" s="85"/>
      <c r="CK77" s="85"/>
      <c r="CL77" s="85"/>
      <c r="CM77" s="85"/>
      <c r="CN77" s="85"/>
      <c r="CO77" s="85"/>
      <c r="CP77" s="85"/>
      <c r="CQ77" s="85"/>
      <c r="CR77" s="85"/>
      <c r="CS77" s="85"/>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85"/>
      <c r="DR77" s="85"/>
      <c r="DS77" s="85"/>
      <c r="DT77" s="85"/>
      <c r="DU77" s="85"/>
      <c r="DV77" s="85"/>
      <c r="DW77" s="85"/>
      <c r="DX77" s="85"/>
      <c r="DY77" s="85"/>
      <c r="DZ77" s="85"/>
      <c r="EA77" s="85"/>
      <c r="EB77" s="85"/>
      <c r="EC77" s="85"/>
      <c r="ED77" s="85"/>
      <c r="EE77" s="85"/>
      <c r="EF77" s="85"/>
      <c r="EG77" s="85"/>
      <c r="EH77" s="85"/>
      <c r="EI77" s="85"/>
      <c r="EJ77" s="85"/>
      <c r="EK77" s="85"/>
      <c r="EL77" s="85"/>
      <c r="EM77" s="85"/>
      <c r="EN77" s="85"/>
      <c r="EO77" s="85"/>
      <c r="EP77" s="85"/>
      <c r="EQ77" s="85"/>
      <c r="ER77" s="85"/>
      <c r="ES77" s="85"/>
      <c r="ET77" s="85"/>
      <c r="EU77" s="85"/>
      <c r="EV77" s="85"/>
      <c r="EW77" s="85"/>
      <c r="EX77" s="85"/>
      <c r="EY77" s="85"/>
    </row>
    <row r="78" spans="1:155" ht="14.45" customHeight="1" x14ac:dyDescent="0.25">
      <c r="A78" s="153"/>
      <c r="B78" s="165" t="s">
        <v>125</v>
      </c>
      <c r="C78" s="175"/>
      <c r="D78" s="176"/>
      <c r="E78" s="173"/>
      <c r="F78" s="174"/>
      <c r="G78" s="174"/>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c r="AJ78" s="85"/>
      <c r="AK78" s="85"/>
      <c r="AL78" s="85"/>
      <c r="AM78" s="85"/>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5"/>
      <c r="BR78" s="85"/>
      <c r="BS78" s="85"/>
      <c r="BT78" s="85"/>
      <c r="BU78" s="85"/>
      <c r="BV78" s="85"/>
      <c r="BW78" s="85"/>
      <c r="BX78" s="85"/>
      <c r="BY78" s="85"/>
      <c r="BZ78" s="85"/>
      <c r="CA78" s="85"/>
      <c r="CB78" s="85"/>
      <c r="CC78" s="85"/>
      <c r="CD78" s="85"/>
      <c r="CE78" s="85"/>
      <c r="CF78" s="85"/>
      <c r="CG78" s="85"/>
      <c r="CH78" s="85"/>
      <c r="CI78" s="85"/>
      <c r="CJ78" s="85"/>
      <c r="CK78" s="85"/>
      <c r="CL78" s="85"/>
      <c r="CM78" s="85"/>
      <c r="CN78" s="85"/>
      <c r="CO78" s="85"/>
      <c r="CP78" s="85"/>
      <c r="CQ78" s="85"/>
      <c r="CR78" s="85"/>
      <c r="CS78" s="85"/>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85"/>
      <c r="DR78" s="85"/>
      <c r="DS78" s="85"/>
      <c r="DT78" s="85"/>
      <c r="DU78" s="85"/>
      <c r="DV78" s="85"/>
      <c r="DW78" s="85"/>
      <c r="DX78" s="85"/>
      <c r="DY78" s="85"/>
      <c r="DZ78" s="85"/>
      <c r="EA78" s="85"/>
      <c r="EB78" s="85"/>
      <c r="EC78" s="85"/>
      <c r="ED78" s="85"/>
      <c r="EE78" s="85"/>
      <c r="EF78" s="85"/>
      <c r="EG78" s="85"/>
      <c r="EH78" s="85"/>
      <c r="EI78" s="85"/>
      <c r="EJ78" s="85"/>
      <c r="EK78" s="85"/>
      <c r="EL78" s="85"/>
      <c r="EM78" s="85"/>
      <c r="EN78" s="85"/>
      <c r="EO78" s="85"/>
      <c r="EP78" s="85"/>
      <c r="EQ78" s="85"/>
      <c r="ER78" s="85"/>
      <c r="ES78" s="85"/>
      <c r="ET78" s="85"/>
      <c r="EU78" s="85"/>
      <c r="EV78" s="85"/>
      <c r="EW78" s="85"/>
      <c r="EX78" s="85"/>
      <c r="EY78" s="85"/>
    </row>
    <row r="79" spans="1:155" ht="14.45" customHeight="1" x14ac:dyDescent="0.25">
      <c r="A79" s="153"/>
      <c r="B79" s="177" t="s">
        <v>79</v>
      </c>
      <c r="C79" s="178"/>
      <c r="D79" s="167"/>
      <c r="E79" s="168"/>
      <c r="F79" s="169"/>
      <c r="G79" s="169"/>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row>
    <row r="80" spans="1:155" ht="14.45" customHeight="1" x14ac:dyDescent="0.25">
      <c r="A80" s="153"/>
      <c r="B80" s="177" t="s">
        <v>80</v>
      </c>
      <c r="C80" s="178"/>
      <c r="D80" s="167"/>
      <c r="E80" s="168"/>
      <c r="F80" s="169"/>
      <c r="G80" s="169"/>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c r="AJ80" s="85"/>
      <c r="AK80" s="85"/>
      <c r="AL80" s="85"/>
      <c r="AM80" s="85"/>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5"/>
      <c r="CB80" s="85"/>
      <c r="CC80" s="85"/>
      <c r="CD80" s="85"/>
      <c r="CE80" s="85"/>
      <c r="CF80" s="85"/>
      <c r="CG80" s="85"/>
      <c r="CH80" s="85"/>
      <c r="CI80" s="85"/>
      <c r="CJ80" s="85"/>
      <c r="CK80" s="85"/>
      <c r="CL80" s="85"/>
      <c r="CM80" s="85"/>
      <c r="CN80" s="85"/>
      <c r="CO80" s="85"/>
      <c r="CP80" s="85"/>
      <c r="CQ80" s="85"/>
      <c r="CR80" s="85"/>
      <c r="CS80" s="85"/>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85"/>
      <c r="DR80" s="85"/>
      <c r="DS80" s="85"/>
      <c r="DT80" s="85"/>
      <c r="DU80" s="85"/>
      <c r="DV80" s="85"/>
      <c r="DW80" s="85"/>
      <c r="DX80" s="85"/>
      <c r="DY80" s="85"/>
      <c r="DZ80" s="85"/>
      <c r="EA80" s="85"/>
      <c r="EB80" s="85"/>
      <c r="EC80" s="85"/>
      <c r="ED80" s="85"/>
      <c r="EE80" s="85"/>
      <c r="EF80" s="85"/>
      <c r="EG80" s="85"/>
      <c r="EH80" s="85"/>
      <c r="EI80" s="85"/>
      <c r="EJ80" s="85"/>
      <c r="EK80" s="85"/>
      <c r="EL80" s="85"/>
      <c r="EM80" s="85"/>
      <c r="EN80" s="85"/>
      <c r="EO80" s="85"/>
      <c r="EP80" s="85"/>
      <c r="EQ80" s="85"/>
      <c r="ER80" s="85"/>
      <c r="ES80" s="85"/>
      <c r="ET80" s="85"/>
      <c r="EU80" s="85"/>
      <c r="EV80" s="85"/>
      <c r="EW80" s="85"/>
      <c r="EX80" s="85"/>
      <c r="EY80" s="85"/>
    </row>
    <row r="81" spans="1:155" ht="14.45" customHeight="1" x14ac:dyDescent="0.25">
      <c r="A81" s="153"/>
      <c r="B81" s="165" t="s">
        <v>81</v>
      </c>
      <c r="C81" s="175"/>
      <c r="D81" s="167"/>
      <c r="E81" s="168"/>
      <c r="F81" s="169"/>
      <c r="G81" s="169"/>
      <c r="H81" s="85"/>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85"/>
      <c r="AM81" s="85"/>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85"/>
      <c r="DO81" s="85"/>
      <c r="DP81" s="85"/>
      <c r="DQ81" s="85"/>
      <c r="DR81" s="85"/>
      <c r="DS81" s="85"/>
      <c r="DT81" s="85"/>
      <c r="DU81" s="85"/>
      <c r="DV81" s="85"/>
      <c r="DW81" s="85"/>
      <c r="DX81" s="85"/>
      <c r="DY81" s="85"/>
      <c r="DZ81" s="85"/>
      <c r="EA81" s="85"/>
      <c r="EB81" s="85"/>
      <c r="EC81" s="85"/>
      <c r="ED81" s="85"/>
      <c r="EE81" s="85"/>
      <c r="EF81" s="85"/>
      <c r="EG81" s="85"/>
      <c r="EH81" s="85"/>
      <c r="EI81" s="85"/>
      <c r="EJ81" s="85"/>
      <c r="EK81" s="85"/>
      <c r="EL81" s="85"/>
      <c r="EM81" s="85"/>
      <c r="EN81" s="85"/>
      <c r="EO81" s="85"/>
      <c r="EP81" s="85"/>
      <c r="EQ81" s="85"/>
      <c r="ER81" s="85"/>
      <c r="ES81" s="85"/>
      <c r="ET81" s="85"/>
      <c r="EU81" s="85"/>
      <c r="EV81" s="85"/>
      <c r="EW81" s="85"/>
      <c r="EX81" s="85"/>
      <c r="EY81" s="85"/>
    </row>
    <row r="82" spans="1:155" ht="14.45" customHeight="1" x14ac:dyDescent="0.25">
      <c r="A82" s="153"/>
      <c r="B82" s="165" t="s">
        <v>82</v>
      </c>
      <c r="C82" s="175"/>
      <c r="D82" s="167"/>
      <c r="E82" s="168"/>
      <c r="F82" s="169"/>
      <c r="G82" s="169"/>
      <c r="H82" s="85"/>
      <c r="I82" s="85"/>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85"/>
      <c r="AK82" s="85"/>
      <c r="AL82" s="85"/>
      <c r="AM82" s="85"/>
      <c r="AN82" s="85"/>
      <c r="AO82" s="85"/>
      <c r="AP82" s="85"/>
      <c r="AQ82" s="85"/>
      <c r="AR82" s="85"/>
      <c r="AS82" s="85"/>
      <c r="AT82" s="85"/>
      <c r="AU82" s="85"/>
      <c r="AV82" s="85"/>
      <c r="AW82" s="85"/>
      <c r="AX82" s="85"/>
      <c r="AY82" s="85"/>
      <c r="AZ82" s="85"/>
      <c r="BA82" s="85"/>
      <c r="BB82" s="85"/>
      <c r="BC82" s="85"/>
      <c r="BD82" s="85"/>
      <c r="BE82" s="85"/>
      <c r="BF82" s="85"/>
      <c r="BG82" s="85"/>
      <c r="BH82" s="85"/>
      <c r="BI82" s="85"/>
      <c r="BJ82" s="85"/>
      <c r="BK82" s="85"/>
      <c r="BL82" s="85"/>
      <c r="BM82" s="85"/>
      <c r="BN82" s="85"/>
      <c r="BO82" s="85"/>
      <c r="BP82" s="85"/>
      <c r="BQ82" s="85"/>
      <c r="BR82" s="85"/>
      <c r="BS82" s="85"/>
      <c r="BT82" s="85"/>
      <c r="BU82" s="85"/>
      <c r="BV82" s="85"/>
      <c r="BW82" s="85"/>
      <c r="BX82" s="85"/>
      <c r="BY82" s="85"/>
      <c r="BZ82" s="85"/>
      <c r="CA82" s="85"/>
      <c r="CB82" s="85"/>
      <c r="CC82" s="85"/>
      <c r="CD82" s="85"/>
      <c r="CE82" s="85"/>
      <c r="CF82" s="85"/>
      <c r="CG82" s="85"/>
      <c r="CH82" s="85"/>
      <c r="CI82" s="85"/>
      <c r="CJ82" s="85"/>
      <c r="CK82" s="85"/>
      <c r="CL82" s="85"/>
      <c r="CM82" s="85"/>
      <c r="CN82" s="85"/>
      <c r="CO82" s="85"/>
      <c r="CP82" s="85"/>
      <c r="CQ82" s="85"/>
      <c r="CR82" s="85"/>
      <c r="CS82" s="85"/>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85"/>
      <c r="DR82" s="85"/>
      <c r="DS82" s="85"/>
      <c r="DT82" s="85"/>
      <c r="DU82" s="85"/>
      <c r="DV82" s="85"/>
      <c r="DW82" s="85"/>
      <c r="DX82" s="85"/>
      <c r="DY82" s="85"/>
      <c r="DZ82" s="85"/>
      <c r="EA82" s="85"/>
      <c r="EB82" s="85"/>
      <c r="EC82" s="85"/>
      <c r="ED82" s="85"/>
      <c r="EE82" s="85"/>
      <c r="EF82" s="85"/>
      <c r="EG82" s="85"/>
      <c r="EH82" s="85"/>
      <c r="EI82" s="85"/>
      <c r="EJ82" s="85"/>
      <c r="EK82" s="85"/>
      <c r="EL82" s="85"/>
      <c r="EM82" s="85"/>
      <c r="EN82" s="85"/>
      <c r="EO82" s="85"/>
      <c r="EP82" s="85"/>
      <c r="EQ82" s="85"/>
      <c r="ER82" s="85"/>
      <c r="ES82" s="85"/>
      <c r="ET82" s="85"/>
      <c r="EU82" s="85"/>
      <c r="EV82" s="85"/>
      <c r="EW82" s="85"/>
      <c r="EX82" s="85"/>
      <c r="EY82" s="85"/>
    </row>
    <row r="83" spans="1:155" ht="14.45" customHeight="1" x14ac:dyDescent="0.25">
      <c r="A83" s="153"/>
      <c r="B83" s="165" t="s">
        <v>83</v>
      </c>
      <c r="C83" s="175"/>
      <c r="D83" s="167"/>
      <c r="E83" s="168"/>
      <c r="F83" s="169"/>
      <c r="G83" s="169"/>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c r="BK83" s="85"/>
      <c r="BL83" s="85"/>
      <c r="BM83" s="85"/>
      <c r="BN83" s="85"/>
      <c r="BO83" s="85"/>
      <c r="BP83" s="85"/>
      <c r="BQ83" s="85"/>
      <c r="BR83" s="85"/>
      <c r="BS83" s="85"/>
      <c r="BT83" s="85"/>
      <c r="BU83" s="85"/>
      <c r="BV83" s="85"/>
      <c r="BW83" s="85"/>
      <c r="BX83" s="85"/>
      <c r="BY83" s="85"/>
      <c r="BZ83" s="85"/>
      <c r="CA83" s="85"/>
      <c r="CB83" s="85"/>
      <c r="CC83" s="85"/>
      <c r="CD83" s="85"/>
      <c r="CE83" s="85"/>
      <c r="CF83" s="85"/>
      <c r="CG83" s="85"/>
      <c r="CH83" s="85"/>
      <c r="CI83" s="85"/>
      <c r="CJ83" s="85"/>
      <c r="CK83" s="85"/>
      <c r="CL83" s="85"/>
      <c r="CM83" s="85"/>
      <c r="CN83" s="85"/>
      <c r="CO83" s="85"/>
      <c r="CP83" s="85"/>
      <c r="CQ83" s="85"/>
      <c r="CR83" s="85"/>
      <c r="CS83" s="85"/>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85"/>
      <c r="DR83" s="85"/>
      <c r="DS83" s="85"/>
      <c r="DT83" s="85"/>
      <c r="DU83" s="85"/>
      <c r="DV83" s="85"/>
      <c r="DW83" s="85"/>
      <c r="DX83" s="85"/>
      <c r="DY83" s="85"/>
      <c r="DZ83" s="85"/>
      <c r="EA83" s="85"/>
      <c r="EB83" s="85"/>
      <c r="EC83" s="85"/>
      <c r="ED83" s="85"/>
      <c r="EE83" s="85"/>
      <c r="EF83" s="85"/>
      <c r="EG83" s="85"/>
      <c r="EH83" s="85"/>
      <c r="EI83" s="85"/>
      <c r="EJ83" s="85"/>
      <c r="EK83" s="85"/>
      <c r="EL83" s="85"/>
      <c r="EM83" s="85"/>
      <c r="EN83" s="85"/>
      <c r="EO83" s="85"/>
      <c r="EP83" s="85"/>
      <c r="EQ83" s="85"/>
      <c r="ER83" s="85"/>
      <c r="ES83" s="85"/>
      <c r="ET83" s="85"/>
      <c r="EU83" s="85"/>
      <c r="EV83" s="85"/>
      <c r="EW83" s="85"/>
      <c r="EX83" s="85"/>
      <c r="EY83" s="85"/>
    </row>
    <row r="84" spans="1:155" ht="14.45" customHeight="1" x14ac:dyDescent="0.25">
      <c r="A84" s="153"/>
      <c r="B84" s="56"/>
      <c r="C84" s="47"/>
      <c r="D84" s="49"/>
      <c r="E84" s="179"/>
      <c r="F84" s="180"/>
      <c r="G84" s="180"/>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c r="EV84" s="85"/>
      <c r="EW84" s="85"/>
      <c r="EX84" s="85"/>
      <c r="EY84" s="85"/>
    </row>
    <row r="85" spans="1:155" ht="14.45" customHeight="1" x14ac:dyDescent="0.25">
      <c r="A85" s="153"/>
      <c r="B85" s="170" t="s">
        <v>89</v>
      </c>
      <c r="C85" s="181"/>
      <c r="D85" s="182" t="s">
        <v>90</v>
      </c>
      <c r="E85" s="183"/>
      <c r="F85" s="184"/>
      <c r="G85" s="184"/>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row>
    <row r="86" spans="1:155" ht="14.45" customHeight="1" x14ac:dyDescent="0.25">
      <c r="A86" s="153"/>
      <c r="B86" s="185" t="s">
        <v>91</v>
      </c>
      <c r="C86" s="186"/>
      <c r="D86" s="187"/>
      <c r="E86" s="188"/>
      <c r="F86" s="189"/>
      <c r="G86" s="189"/>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c r="EQ86" s="85"/>
      <c r="ER86" s="85"/>
      <c r="ES86" s="85"/>
      <c r="ET86" s="85"/>
      <c r="EU86" s="85"/>
      <c r="EV86" s="85"/>
      <c r="EW86" s="85"/>
      <c r="EX86" s="85"/>
      <c r="EY86" s="85"/>
    </row>
    <row r="87" spans="1:155" ht="14.45" customHeight="1" x14ac:dyDescent="0.25">
      <c r="A87" s="85"/>
      <c r="B87" s="190"/>
      <c r="C87" s="190"/>
      <c r="D87" s="190"/>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c r="EQ87" s="85"/>
      <c r="ER87" s="85"/>
      <c r="ES87" s="85"/>
      <c r="ET87" s="85"/>
      <c r="EU87" s="85"/>
      <c r="EV87" s="85"/>
      <c r="EW87" s="85"/>
      <c r="EX87" s="85"/>
      <c r="EY87" s="85"/>
    </row>
    <row r="88" spans="1:155" ht="14.45" customHeight="1" x14ac:dyDescent="0.25">
      <c r="A88" s="85"/>
      <c r="B88" s="85"/>
      <c r="C88" s="85"/>
      <c r="D88" s="85"/>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c r="EQ88" s="85"/>
      <c r="ER88" s="85"/>
      <c r="ES88" s="85"/>
      <c r="ET88" s="85"/>
      <c r="EU88" s="85"/>
      <c r="EV88" s="85"/>
      <c r="EW88" s="85"/>
      <c r="EX88" s="85"/>
      <c r="EY88" s="85"/>
    </row>
    <row r="89" spans="1:155" ht="14.45" customHeight="1" x14ac:dyDescent="0.25">
      <c r="A89" s="85"/>
      <c r="B89" s="85"/>
      <c r="C89" s="85"/>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c r="AZ89" s="85"/>
      <c r="BA89" s="85"/>
      <c r="BB89" s="85"/>
      <c r="BC89" s="85"/>
      <c r="BD89" s="85"/>
      <c r="BE89" s="85"/>
      <c r="BF89" s="85"/>
      <c r="BG89" s="85"/>
      <c r="BH89" s="85"/>
      <c r="BI89" s="85"/>
      <c r="BJ89" s="85"/>
      <c r="BK89" s="85"/>
      <c r="BL89" s="85"/>
      <c r="BM89" s="85"/>
      <c r="BN89" s="85"/>
      <c r="BO89" s="85"/>
      <c r="BP89" s="85"/>
      <c r="BQ89" s="85"/>
      <c r="BR89" s="85"/>
      <c r="BS89" s="85"/>
      <c r="BT89" s="85"/>
      <c r="BU89" s="85"/>
      <c r="BV89" s="85"/>
      <c r="BW89" s="85"/>
      <c r="BX89" s="85"/>
      <c r="BY89" s="85"/>
      <c r="BZ89" s="85"/>
      <c r="CA89" s="85"/>
      <c r="CB89" s="85"/>
      <c r="CC89" s="85"/>
      <c r="CD89" s="85"/>
      <c r="CE89" s="85"/>
      <c r="CF89" s="85"/>
      <c r="CG89" s="85"/>
      <c r="CH89" s="85"/>
      <c r="CI89" s="85"/>
      <c r="CJ89" s="85"/>
      <c r="CK89" s="85"/>
      <c r="CL89" s="85"/>
      <c r="CM89" s="85"/>
      <c r="CN89" s="85"/>
      <c r="CO89" s="85"/>
      <c r="CP89" s="85"/>
      <c r="CQ89" s="85"/>
      <c r="CR89" s="85"/>
      <c r="CS89" s="85"/>
      <c r="CT89" s="85"/>
      <c r="CU89" s="85"/>
      <c r="CV89" s="85"/>
      <c r="CW89" s="85"/>
      <c r="CX89" s="85"/>
      <c r="CY89" s="85"/>
      <c r="CZ89" s="85"/>
      <c r="DA89" s="85"/>
      <c r="DB89" s="85"/>
      <c r="DC89" s="85"/>
      <c r="DD89" s="85"/>
      <c r="DE89" s="85"/>
      <c r="DF89" s="85"/>
      <c r="DG89" s="85"/>
      <c r="DH89" s="85"/>
      <c r="DI89" s="85"/>
      <c r="DJ89" s="85"/>
      <c r="DK89" s="85"/>
      <c r="DL89" s="85"/>
      <c r="DM89" s="85"/>
      <c r="DN89" s="85"/>
      <c r="DO89" s="85"/>
      <c r="DP89" s="85"/>
      <c r="DQ89" s="85"/>
      <c r="DR89" s="85"/>
      <c r="DS89" s="85"/>
      <c r="DT89" s="85"/>
      <c r="DU89" s="85"/>
      <c r="DV89" s="85"/>
      <c r="DW89" s="85"/>
      <c r="DX89" s="85"/>
      <c r="DY89" s="85"/>
      <c r="DZ89" s="85"/>
      <c r="EA89" s="85"/>
      <c r="EB89" s="85"/>
      <c r="EC89" s="85"/>
      <c r="ED89" s="85"/>
      <c r="EE89" s="85"/>
      <c r="EF89" s="85"/>
      <c r="EG89" s="85"/>
      <c r="EH89" s="85"/>
      <c r="EI89" s="85"/>
      <c r="EJ89" s="85"/>
      <c r="EK89" s="85"/>
      <c r="EL89" s="85"/>
      <c r="EM89" s="85"/>
      <c r="EN89" s="85"/>
      <c r="EO89" s="85"/>
      <c r="EP89" s="85"/>
      <c r="EQ89" s="85"/>
      <c r="ER89" s="85"/>
      <c r="ES89" s="85"/>
      <c r="ET89" s="85"/>
      <c r="EU89" s="85"/>
      <c r="EV89" s="85"/>
      <c r="EW89" s="85"/>
      <c r="EX89" s="85"/>
      <c r="EY89" s="85"/>
    </row>
    <row r="90" spans="1:155" ht="14.45" customHeight="1" x14ac:dyDescent="0.25">
      <c r="A90" s="85"/>
      <c r="B90" s="152"/>
      <c r="C90" s="152"/>
      <c r="D90" s="152"/>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c r="AZ90" s="85"/>
      <c r="BA90" s="85"/>
      <c r="BB90" s="85"/>
      <c r="BC90" s="85"/>
      <c r="BD90" s="85"/>
      <c r="BE90" s="85"/>
      <c r="BF90" s="85"/>
      <c r="BG90" s="85"/>
      <c r="BH90" s="85"/>
      <c r="BI90" s="85"/>
      <c r="BJ90" s="85"/>
      <c r="BK90" s="85"/>
      <c r="BL90" s="85"/>
      <c r="BM90" s="85"/>
      <c r="BN90" s="85"/>
      <c r="BO90" s="85"/>
      <c r="BP90" s="85"/>
      <c r="BQ90" s="85"/>
      <c r="BR90" s="85"/>
      <c r="BS90" s="85"/>
      <c r="BT90" s="85"/>
      <c r="BU90" s="85"/>
      <c r="BV90" s="85"/>
      <c r="BW90" s="85"/>
      <c r="BX90" s="85"/>
      <c r="BY90" s="85"/>
      <c r="BZ90" s="85"/>
      <c r="CA90" s="85"/>
      <c r="CB90" s="85"/>
      <c r="CC90" s="85"/>
      <c r="CD90" s="85"/>
      <c r="CE90" s="85"/>
      <c r="CF90" s="85"/>
      <c r="CG90" s="85"/>
      <c r="CH90" s="85"/>
      <c r="CI90" s="85"/>
      <c r="CJ90" s="85"/>
      <c r="CK90" s="85"/>
      <c r="CL90" s="85"/>
      <c r="CM90" s="85"/>
      <c r="CN90" s="85"/>
      <c r="CO90" s="85"/>
      <c r="CP90" s="85"/>
      <c r="CQ90" s="85"/>
      <c r="CR90" s="85"/>
      <c r="CS90" s="85"/>
      <c r="CT90" s="85"/>
      <c r="CU90" s="85"/>
      <c r="CV90" s="85"/>
      <c r="CW90" s="85"/>
      <c r="CX90" s="85"/>
      <c r="CY90" s="85"/>
      <c r="CZ90" s="85"/>
      <c r="DA90" s="85"/>
      <c r="DB90" s="85"/>
      <c r="DC90" s="85"/>
      <c r="DD90" s="85"/>
      <c r="DE90" s="85"/>
      <c r="DF90" s="85"/>
      <c r="DG90" s="85"/>
      <c r="DH90" s="85"/>
      <c r="DI90" s="85"/>
      <c r="DJ90" s="85"/>
      <c r="DK90" s="85"/>
      <c r="DL90" s="85"/>
      <c r="DM90" s="85"/>
      <c r="DN90" s="85"/>
      <c r="DO90" s="85"/>
      <c r="DP90" s="85"/>
      <c r="DQ90" s="85"/>
      <c r="DR90" s="85"/>
      <c r="DS90" s="85"/>
      <c r="DT90" s="85"/>
      <c r="DU90" s="85"/>
      <c r="DV90" s="85"/>
      <c r="DW90" s="85"/>
      <c r="DX90" s="85"/>
      <c r="DY90" s="85"/>
      <c r="DZ90" s="85"/>
      <c r="EA90" s="85"/>
      <c r="EB90" s="85"/>
      <c r="EC90" s="85"/>
      <c r="ED90" s="85"/>
      <c r="EE90" s="85"/>
      <c r="EF90" s="85"/>
      <c r="EG90" s="85"/>
      <c r="EH90" s="85"/>
      <c r="EI90" s="85"/>
      <c r="EJ90" s="85"/>
      <c r="EK90" s="85"/>
      <c r="EL90" s="85"/>
      <c r="EM90" s="85"/>
      <c r="EN90" s="85"/>
      <c r="EO90" s="85"/>
      <c r="EP90" s="85"/>
      <c r="EQ90" s="85"/>
      <c r="ER90" s="85"/>
      <c r="ES90" s="85"/>
      <c r="ET90" s="85"/>
      <c r="EU90" s="85"/>
      <c r="EV90" s="85"/>
      <c r="EW90" s="85"/>
      <c r="EX90" s="85"/>
      <c r="EY90" s="85"/>
    </row>
    <row r="91" spans="1:155" ht="14.45" customHeight="1" x14ac:dyDescent="0.25">
      <c r="A91" s="153"/>
      <c r="B91" s="305" t="s">
        <v>126</v>
      </c>
      <c r="C91" s="306"/>
      <c r="D91" s="307"/>
      <c r="E91" s="57"/>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c r="BB91" s="85"/>
      <c r="BC91" s="85"/>
      <c r="BD91" s="85"/>
      <c r="BE91" s="85"/>
      <c r="BF91" s="85"/>
      <c r="BG91" s="85"/>
      <c r="BH91" s="85"/>
      <c r="BI91" s="85"/>
      <c r="BJ91" s="85"/>
      <c r="BK91" s="85"/>
      <c r="BL91" s="85"/>
      <c r="BM91" s="85"/>
      <c r="BN91" s="85"/>
      <c r="BO91" s="85"/>
      <c r="BP91" s="85"/>
      <c r="BQ91" s="85"/>
      <c r="BR91" s="85"/>
      <c r="BS91" s="85"/>
      <c r="BT91" s="85"/>
      <c r="BU91" s="85"/>
      <c r="BV91" s="85"/>
      <c r="BW91" s="85"/>
      <c r="BX91" s="85"/>
      <c r="BY91" s="85"/>
      <c r="BZ91" s="85"/>
      <c r="CA91" s="85"/>
      <c r="CB91" s="85"/>
      <c r="CC91" s="85"/>
      <c r="CD91" s="85"/>
      <c r="CE91" s="85"/>
      <c r="CF91" s="85"/>
      <c r="CG91" s="85"/>
      <c r="CH91" s="85"/>
      <c r="CI91" s="85"/>
      <c r="CJ91" s="85"/>
      <c r="CK91" s="85"/>
      <c r="CL91" s="85"/>
      <c r="CM91" s="85"/>
      <c r="CN91" s="85"/>
      <c r="CO91" s="85"/>
      <c r="CP91" s="85"/>
      <c r="CQ91" s="85"/>
      <c r="CR91" s="85"/>
      <c r="CS91" s="85"/>
      <c r="CT91" s="85"/>
      <c r="CU91" s="85"/>
      <c r="CV91" s="85"/>
      <c r="CW91" s="85"/>
      <c r="CX91" s="85"/>
      <c r="CY91" s="85"/>
      <c r="CZ91" s="85"/>
      <c r="DA91" s="85"/>
      <c r="DB91" s="85"/>
      <c r="DC91" s="85"/>
      <c r="DD91" s="85"/>
      <c r="DE91" s="85"/>
      <c r="DF91" s="85"/>
      <c r="DG91" s="85"/>
      <c r="DH91" s="85"/>
      <c r="DI91" s="85"/>
      <c r="DJ91" s="85"/>
      <c r="DK91" s="85"/>
      <c r="DL91" s="85"/>
      <c r="DM91" s="85"/>
      <c r="DN91" s="85"/>
      <c r="DO91" s="85"/>
      <c r="DP91" s="85"/>
      <c r="DQ91" s="85"/>
      <c r="DR91" s="85"/>
      <c r="DS91" s="85"/>
      <c r="DT91" s="85"/>
      <c r="DU91" s="85"/>
      <c r="DV91" s="85"/>
      <c r="DW91" s="85"/>
      <c r="DX91" s="85"/>
      <c r="DY91" s="85"/>
      <c r="DZ91" s="85"/>
      <c r="EA91" s="85"/>
      <c r="EB91" s="85"/>
      <c r="EC91" s="85"/>
      <c r="ED91" s="85"/>
      <c r="EE91" s="85"/>
      <c r="EF91" s="85"/>
      <c r="EG91" s="85"/>
      <c r="EH91" s="85"/>
      <c r="EI91" s="85"/>
      <c r="EJ91" s="85"/>
      <c r="EK91" s="85"/>
      <c r="EL91" s="85"/>
      <c r="EM91" s="85"/>
      <c r="EN91" s="85"/>
      <c r="EO91" s="85"/>
      <c r="EP91" s="85"/>
      <c r="EQ91" s="85"/>
      <c r="ER91" s="85"/>
      <c r="ES91" s="85"/>
      <c r="ET91" s="85"/>
      <c r="EU91" s="85"/>
      <c r="EV91" s="85"/>
      <c r="EW91" s="85"/>
      <c r="EX91" s="85"/>
      <c r="EY91" s="85"/>
    </row>
    <row r="92" spans="1:155" ht="15.6" customHeight="1" x14ac:dyDescent="0.25">
      <c r="A92" s="153"/>
      <c r="B92" s="308"/>
      <c r="C92" s="301"/>
      <c r="D92" s="309"/>
      <c r="E92" s="191" t="s">
        <v>127</v>
      </c>
      <c r="F92" s="192"/>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5"/>
      <c r="BK92" s="85"/>
      <c r="BL92" s="85"/>
      <c r="BM92" s="85"/>
      <c r="BN92" s="85"/>
      <c r="BO92" s="85"/>
      <c r="BP92" s="85"/>
      <c r="BQ92" s="85"/>
      <c r="BR92" s="85"/>
      <c r="BS92" s="85"/>
      <c r="BT92" s="85"/>
      <c r="BU92" s="85"/>
      <c r="BV92" s="85"/>
      <c r="BW92" s="85"/>
      <c r="BX92" s="85"/>
      <c r="BY92" s="85"/>
      <c r="BZ92" s="85"/>
      <c r="CA92" s="85"/>
      <c r="CB92" s="85"/>
      <c r="CC92" s="85"/>
      <c r="CD92" s="85"/>
      <c r="CE92" s="85"/>
      <c r="CF92" s="85"/>
      <c r="CG92" s="85"/>
      <c r="CH92" s="85"/>
      <c r="CI92" s="85"/>
      <c r="CJ92" s="85"/>
      <c r="CK92" s="85"/>
      <c r="CL92" s="85"/>
      <c r="CM92" s="85"/>
      <c r="CN92" s="85"/>
      <c r="CO92" s="85"/>
      <c r="CP92" s="85"/>
      <c r="CQ92" s="85"/>
      <c r="CR92" s="85"/>
      <c r="CS92" s="85"/>
      <c r="CT92" s="85"/>
      <c r="CU92" s="85"/>
      <c r="CV92" s="85"/>
      <c r="CW92" s="85"/>
      <c r="CX92" s="85"/>
      <c r="CY92" s="85"/>
      <c r="CZ92" s="85"/>
      <c r="DA92" s="85"/>
      <c r="DB92" s="85"/>
      <c r="DC92" s="85"/>
      <c r="DD92" s="85"/>
      <c r="DE92" s="85"/>
      <c r="DF92" s="85"/>
      <c r="DG92" s="85"/>
      <c r="DH92" s="85"/>
      <c r="DI92" s="85"/>
      <c r="DJ92" s="85"/>
      <c r="DK92" s="85"/>
      <c r="DL92" s="85"/>
      <c r="DM92" s="85"/>
      <c r="DN92" s="85"/>
      <c r="DO92" s="85"/>
      <c r="DP92" s="85"/>
      <c r="DQ92" s="85"/>
      <c r="DR92" s="85"/>
      <c r="DS92" s="85"/>
      <c r="DT92" s="85"/>
      <c r="DU92" s="85"/>
      <c r="DV92" s="85"/>
      <c r="DW92" s="85"/>
      <c r="DX92" s="85"/>
      <c r="DY92" s="85"/>
      <c r="DZ92" s="85"/>
      <c r="EA92" s="85"/>
      <c r="EB92" s="85"/>
      <c r="EC92" s="85"/>
      <c r="ED92" s="85"/>
      <c r="EE92" s="85"/>
      <c r="EF92" s="85"/>
      <c r="EG92" s="85"/>
      <c r="EH92" s="85"/>
      <c r="EI92" s="85"/>
      <c r="EJ92" s="85"/>
      <c r="EK92" s="85"/>
      <c r="EL92" s="85"/>
      <c r="EM92" s="85"/>
      <c r="EN92" s="85"/>
      <c r="EO92" s="85"/>
      <c r="EP92" s="85"/>
      <c r="EQ92" s="85"/>
      <c r="ER92" s="85"/>
      <c r="ES92" s="85"/>
      <c r="ET92" s="85"/>
      <c r="EU92" s="85"/>
      <c r="EV92" s="85"/>
      <c r="EW92" s="85"/>
      <c r="EX92" s="85"/>
      <c r="EY92" s="85"/>
    </row>
    <row r="93" spans="1:155" ht="30.95" customHeight="1" x14ac:dyDescent="0.25">
      <c r="A93" s="153"/>
      <c r="B93" s="193" t="s">
        <v>128</v>
      </c>
      <c r="C93" s="124"/>
      <c r="D93" s="126"/>
      <c r="E93" s="194" t="s">
        <v>282</v>
      </c>
      <c r="F93" s="19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c r="AZ93" s="85"/>
      <c r="BA93" s="85"/>
      <c r="BB93" s="85"/>
      <c r="BC93" s="85"/>
      <c r="BD93" s="85"/>
      <c r="BE93" s="85"/>
      <c r="BF93" s="85"/>
      <c r="BG93" s="85"/>
      <c r="BH93" s="85"/>
      <c r="BI93" s="85"/>
      <c r="BJ93" s="85"/>
      <c r="BK93" s="85"/>
      <c r="BL93" s="85"/>
      <c r="BM93" s="85"/>
      <c r="BN93" s="85"/>
      <c r="BO93" s="85"/>
      <c r="BP93" s="85"/>
      <c r="BQ93" s="85"/>
      <c r="BR93" s="85"/>
      <c r="BS93" s="85"/>
      <c r="BT93" s="85"/>
      <c r="BU93" s="85"/>
      <c r="BV93" s="85"/>
      <c r="BW93" s="85"/>
      <c r="BX93" s="85"/>
      <c r="BY93" s="85"/>
      <c r="BZ93" s="85"/>
      <c r="CA93" s="85"/>
      <c r="CB93" s="85"/>
      <c r="CC93" s="85"/>
      <c r="CD93" s="85"/>
      <c r="CE93" s="85"/>
      <c r="CF93" s="85"/>
      <c r="CG93" s="85"/>
      <c r="CH93" s="85"/>
      <c r="CI93" s="85"/>
      <c r="CJ93" s="85"/>
      <c r="CK93" s="85"/>
      <c r="CL93" s="85"/>
      <c r="CM93" s="85"/>
      <c r="CN93" s="85"/>
      <c r="CO93" s="85"/>
      <c r="CP93" s="85"/>
      <c r="CQ93" s="85"/>
      <c r="CR93" s="85"/>
      <c r="CS93" s="85"/>
      <c r="CT93" s="85"/>
      <c r="CU93" s="85"/>
      <c r="CV93" s="85"/>
      <c r="CW93" s="85"/>
      <c r="CX93" s="85"/>
      <c r="CY93" s="85"/>
      <c r="CZ93" s="85"/>
      <c r="DA93" s="85"/>
      <c r="DB93" s="85"/>
      <c r="DC93" s="85"/>
      <c r="DD93" s="85"/>
      <c r="DE93" s="85"/>
      <c r="DF93" s="85"/>
      <c r="DG93" s="85"/>
      <c r="DH93" s="85"/>
      <c r="DI93" s="85"/>
      <c r="DJ93" s="85"/>
      <c r="DK93" s="85"/>
      <c r="DL93" s="85"/>
      <c r="DM93" s="85"/>
      <c r="DN93" s="85"/>
      <c r="DO93" s="85"/>
      <c r="DP93" s="85"/>
      <c r="DQ93" s="85"/>
      <c r="DR93" s="85"/>
      <c r="DS93" s="85"/>
      <c r="DT93" s="85"/>
      <c r="DU93" s="85"/>
      <c r="DV93" s="85"/>
      <c r="DW93" s="85"/>
      <c r="DX93" s="85"/>
      <c r="DY93" s="85"/>
      <c r="DZ93" s="85"/>
      <c r="EA93" s="85"/>
      <c r="EB93" s="85"/>
      <c r="EC93" s="85"/>
      <c r="ED93" s="85"/>
      <c r="EE93" s="85"/>
      <c r="EF93" s="85"/>
      <c r="EG93" s="85"/>
      <c r="EH93" s="85"/>
      <c r="EI93" s="85"/>
      <c r="EJ93" s="85"/>
      <c r="EK93" s="85"/>
      <c r="EL93" s="85"/>
      <c r="EM93" s="85"/>
      <c r="EN93" s="85"/>
      <c r="EO93" s="85"/>
      <c r="EP93" s="85"/>
      <c r="EQ93" s="85"/>
      <c r="ER93" s="85"/>
      <c r="ES93" s="85"/>
      <c r="ET93" s="85"/>
      <c r="EU93" s="85"/>
      <c r="EV93" s="85"/>
      <c r="EW93" s="85"/>
      <c r="EX93" s="85"/>
      <c r="EY93" s="85"/>
    </row>
    <row r="94" spans="1:155" ht="14.45" customHeight="1" x14ac:dyDescent="0.25">
      <c r="A94" s="153"/>
      <c r="B94" s="196" t="s">
        <v>106</v>
      </c>
      <c r="C94" s="197"/>
      <c r="D94" s="132" t="s">
        <v>107</v>
      </c>
      <c r="E94" s="133" t="s">
        <v>77</v>
      </c>
      <c r="F94" s="192"/>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c r="AZ94" s="85"/>
      <c r="BA94" s="85"/>
      <c r="BB94" s="85"/>
      <c r="BC94" s="85"/>
      <c r="BD94" s="85"/>
      <c r="BE94" s="85"/>
      <c r="BF94" s="85"/>
      <c r="BG94" s="85"/>
      <c r="BH94" s="85"/>
      <c r="BI94" s="85"/>
      <c r="BJ94" s="85"/>
      <c r="BK94" s="85"/>
      <c r="BL94" s="85"/>
      <c r="BM94" s="85"/>
      <c r="BN94" s="85"/>
      <c r="BO94" s="85"/>
      <c r="BP94" s="85"/>
      <c r="BQ94" s="85"/>
      <c r="BR94" s="85"/>
      <c r="BS94" s="85"/>
      <c r="BT94" s="85"/>
      <c r="BU94" s="85"/>
      <c r="BV94" s="85"/>
      <c r="BW94" s="85"/>
      <c r="BX94" s="85"/>
      <c r="BY94" s="85"/>
      <c r="BZ94" s="85"/>
      <c r="CA94" s="85"/>
      <c r="CB94" s="85"/>
      <c r="CC94" s="85"/>
      <c r="CD94" s="85"/>
      <c r="CE94" s="85"/>
      <c r="CF94" s="85"/>
      <c r="CG94" s="85"/>
      <c r="CH94" s="85"/>
      <c r="CI94" s="85"/>
      <c r="CJ94" s="85"/>
      <c r="CK94" s="85"/>
      <c r="CL94" s="85"/>
      <c r="CM94" s="85"/>
      <c r="CN94" s="85"/>
      <c r="CO94" s="85"/>
      <c r="CP94" s="85"/>
      <c r="CQ94" s="85"/>
      <c r="CR94" s="85"/>
      <c r="CS94" s="85"/>
      <c r="CT94" s="85"/>
      <c r="CU94" s="85"/>
      <c r="CV94" s="85"/>
      <c r="CW94" s="85"/>
      <c r="CX94" s="85"/>
      <c r="CY94" s="85"/>
      <c r="CZ94" s="85"/>
      <c r="DA94" s="85"/>
      <c r="DB94" s="85"/>
      <c r="DC94" s="85"/>
      <c r="DD94" s="85"/>
      <c r="DE94" s="85"/>
      <c r="DF94" s="85"/>
      <c r="DG94" s="85"/>
      <c r="DH94" s="85"/>
      <c r="DI94" s="85"/>
      <c r="DJ94" s="85"/>
      <c r="DK94" s="85"/>
      <c r="DL94" s="85"/>
      <c r="DM94" s="85"/>
      <c r="DN94" s="85"/>
      <c r="DO94" s="85"/>
      <c r="DP94" s="85"/>
      <c r="DQ94" s="85"/>
      <c r="DR94" s="85"/>
      <c r="DS94" s="85"/>
      <c r="DT94" s="85"/>
      <c r="DU94" s="85"/>
      <c r="DV94" s="85"/>
      <c r="DW94" s="85"/>
      <c r="DX94" s="85"/>
      <c r="DY94" s="85"/>
      <c r="DZ94" s="85"/>
      <c r="EA94" s="85"/>
      <c r="EB94" s="85"/>
      <c r="EC94" s="85"/>
      <c r="ED94" s="85"/>
      <c r="EE94" s="85"/>
      <c r="EF94" s="85"/>
      <c r="EG94" s="85"/>
      <c r="EH94" s="85"/>
      <c r="EI94" s="85"/>
      <c r="EJ94" s="85"/>
      <c r="EK94" s="85"/>
      <c r="EL94" s="85"/>
      <c r="EM94" s="85"/>
      <c r="EN94" s="85"/>
      <c r="EO94" s="85"/>
      <c r="EP94" s="85"/>
      <c r="EQ94" s="85"/>
      <c r="ER94" s="85"/>
      <c r="ES94" s="85"/>
      <c r="ET94" s="85"/>
      <c r="EU94" s="85"/>
      <c r="EV94" s="85"/>
      <c r="EW94" s="85"/>
      <c r="EX94" s="85"/>
      <c r="EY94" s="85"/>
    </row>
    <row r="95" spans="1:155" ht="14.45" customHeight="1" x14ac:dyDescent="0.25">
      <c r="A95" s="153"/>
      <c r="B95" s="198" t="s">
        <v>129</v>
      </c>
      <c r="C95" s="199"/>
      <c r="D95" s="200"/>
      <c r="E95" s="201"/>
      <c r="F95" s="192"/>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5"/>
      <c r="BR95" s="85"/>
      <c r="BS95" s="85"/>
      <c r="BT95" s="85"/>
      <c r="BU95" s="85"/>
      <c r="BV95" s="85"/>
      <c r="BW95" s="85"/>
      <c r="BX95" s="85"/>
      <c r="BY95" s="85"/>
      <c r="BZ95" s="85"/>
      <c r="CA95" s="85"/>
      <c r="CB95" s="85"/>
      <c r="CC95" s="85"/>
      <c r="CD95" s="85"/>
      <c r="CE95" s="85"/>
      <c r="CF95" s="85"/>
      <c r="CG95" s="85"/>
      <c r="CH95" s="85"/>
      <c r="CI95" s="85"/>
      <c r="CJ95" s="85"/>
      <c r="CK95" s="85"/>
      <c r="CL95" s="85"/>
      <c r="CM95" s="85"/>
      <c r="CN95" s="85"/>
      <c r="CO95" s="85"/>
      <c r="CP95" s="85"/>
      <c r="CQ95" s="85"/>
      <c r="CR95" s="85"/>
      <c r="CS95" s="85"/>
      <c r="CT95" s="85"/>
      <c r="CU95" s="85"/>
      <c r="CV95" s="85"/>
      <c r="CW95" s="85"/>
      <c r="CX95" s="85"/>
      <c r="CY95" s="85"/>
      <c r="CZ95" s="85"/>
      <c r="DA95" s="85"/>
      <c r="DB95" s="85"/>
      <c r="DC95" s="85"/>
      <c r="DD95" s="85"/>
      <c r="DE95" s="85"/>
      <c r="DF95" s="85"/>
      <c r="DG95" s="85"/>
      <c r="DH95" s="85"/>
      <c r="DI95" s="85"/>
      <c r="DJ95" s="85"/>
      <c r="DK95" s="85"/>
      <c r="DL95" s="85"/>
      <c r="DM95" s="85"/>
      <c r="DN95" s="85"/>
      <c r="DO95" s="85"/>
      <c r="DP95" s="85"/>
      <c r="DQ95" s="85"/>
      <c r="DR95" s="85"/>
      <c r="DS95" s="85"/>
      <c r="DT95" s="85"/>
      <c r="DU95" s="85"/>
      <c r="DV95" s="85"/>
      <c r="DW95" s="85"/>
      <c r="DX95" s="85"/>
      <c r="DY95" s="85"/>
      <c r="DZ95" s="85"/>
      <c r="EA95" s="85"/>
      <c r="EB95" s="85"/>
      <c r="EC95" s="85"/>
      <c r="ED95" s="85"/>
      <c r="EE95" s="85"/>
      <c r="EF95" s="85"/>
      <c r="EG95" s="85"/>
      <c r="EH95" s="85"/>
      <c r="EI95" s="85"/>
      <c r="EJ95" s="85"/>
      <c r="EK95" s="85"/>
      <c r="EL95" s="85"/>
      <c r="EM95" s="85"/>
      <c r="EN95" s="85"/>
      <c r="EO95" s="85"/>
      <c r="EP95" s="85"/>
      <c r="EQ95" s="85"/>
      <c r="ER95" s="85"/>
      <c r="ES95" s="85"/>
      <c r="ET95" s="85"/>
      <c r="EU95" s="85"/>
      <c r="EV95" s="85"/>
      <c r="EW95" s="85"/>
      <c r="EX95" s="85"/>
      <c r="EY95" s="85"/>
    </row>
    <row r="96" spans="1:155" ht="14.45" customHeight="1" x14ac:dyDescent="0.25">
      <c r="A96" s="153"/>
      <c r="B96" s="140" t="s">
        <v>108</v>
      </c>
      <c r="C96" s="202"/>
      <c r="D96" s="200" t="s">
        <v>130</v>
      </c>
      <c r="E96" s="203">
        <v>0</v>
      </c>
      <c r="F96" s="192"/>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c r="BF96" s="85"/>
      <c r="BG96" s="85"/>
      <c r="BH96" s="85"/>
      <c r="BI96" s="85"/>
      <c r="BJ96" s="85"/>
      <c r="BK96" s="85"/>
      <c r="BL96" s="85"/>
      <c r="BM96" s="85"/>
      <c r="BN96" s="85"/>
      <c r="BO96" s="85"/>
      <c r="BP96" s="85"/>
      <c r="BQ96" s="85"/>
      <c r="BR96" s="85"/>
      <c r="BS96" s="85"/>
      <c r="BT96" s="85"/>
      <c r="BU96" s="85"/>
      <c r="BV96" s="85"/>
      <c r="BW96" s="85"/>
      <c r="BX96" s="85"/>
      <c r="BY96" s="85"/>
      <c r="BZ96" s="85"/>
      <c r="CA96" s="85"/>
      <c r="CB96" s="85"/>
      <c r="CC96" s="85"/>
      <c r="CD96" s="85"/>
      <c r="CE96" s="85"/>
      <c r="CF96" s="85"/>
      <c r="CG96" s="85"/>
      <c r="CH96" s="85"/>
      <c r="CI96" s="85"/>
      <c r="CJ96" s="85"/>
      <c r="CK96" s="85"/>
      <c r="CL96" s="85"/>
      <c r="CM96" s="85"/>
      <c r="CN96" s="85"/>
      <c r="CO96" s="85"/>
      <c r="CP96" s="85"/>
      <c r="CQ96" s="85"/>
      <c r="CR96" s="85"/>
      <c r="CS96" s="85"/>
      <c r="CT96" s="85"/>
      <c r="CU96" s="85"/>
      <c r="CV96" s="85"/>
      <c r="CW96" s="85"/>
      <c r="CX96" s="85"/>
      <c r="CY96" s="85"/>
      <c r="CZ96" s="85"/>
      <c r="DA96" s="85"/>
      <c r="DB96" s="85"/>
      <c r="DC96" s="85"/>
      <c r="DD96" s="85"/>
      <c r="DE96" s="85"/>
      <c r="DF96" s="85"/>
      <c r="DG96" s="85"/>
      <c r="DH96" s="85"/>
      <c r="DI96" s="85"/>
      <c r="DJ96" s="85"/>
      <c r="DK96" s="85"/>
      <c r="DL96" s="85"/>
      <c r="DM96" s="85"/>
      <c r="DN96" s="85"/>
      <c r="DO96" s="85"/>
      <c r="DP96" s="85"/>
      <c r="DQ96" s="85"/>
      <c r="DR96" s="85"/>
      <c r="DS96" s="85"/>
      <c r="DT96" s="85"/>
      <c r="DU96" s="85"/>
      <c r="DV96" s="85"/>
      <c r="DW96" s="85"/>
      <c r="DX96" s="85"/>
      <c r="DY96" s="85"/>
      <c r="DZ96" s="85"/>
      <c r="EA96" s="85"/>
      <c r="EB96" s="85"/>
      <c r="EC96" s="85"/>
      <c r="ED96" s="85"/>
      <c r="EE96" s="85"/>
      <c r="EF96" s="85"/>
      <c r="EG96" s="85"/>
      <c r="EH96" s="85"/>
      <c r="EI96" s="85"/>
      <c r="EJ96" s="85"/>
      <c r="EK96" s="85"/>
      <c r="EL96" s="85"/>
      <c r="EM96" s="85"/>
      <c r="EN96" s="85"/>
      <c r="EO96" s="85"/>
      <c r="EP96" s="85"/>
      <c r="EQ96" s="85"/>
      <c r="ER96" s="85"/>
      <c r="ES96" s="85"/>
      <c r="ET96" s="85"/>
      <c r="EU96" s="85"/>
      <c r="EV96" s="85"/>
      <c r="EW96" s="85"/>
      <c r="EX96" s="85"/>
      <c r="EY96" s="85"/>
    </row>
    <row r="97" spans="1:155" ht="14.45" customHeight="1" x14ac:dyDescent="0.25">
      <c r="A97" s="153"/>
      <c r="B97" s="140" t="s">
        <v>109</v>
      </c>
      <c r="C97" s="202"/>
      <c r="D97" s="200" t="s">
        <v>130</v>
      </c>
      <c r="E97" s="203">
        <v>0</v>
      </c>
      <c r="F97" s="192"/>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85"/>
      <c r="AO97" s="85"/>
      <c r="AP97" s="85"/>
      <c r="AQ97" s="85"/>
      <c r="AR97" s="85"/>
      <c r="AS97" s="85"/>
      <c r="AT97" s="85"/>
      <c r="AU97" s="85"/>
      <c r="AV97" s="85"/>
      <c r="AW97" s="85"/>
      <c r="AX97" s="85"/>
      <c r="AY97" s="85"/>
      <c r="AZ97" s="85"/>
      <c r="BA97" s="85"/>
      <c r="BB97" s="85"/>
      <c r="BC97" s="85"/>
      <c r="BD97" s="85"/>
      <c r="BE97" s="85"/>
      <c r="BF97" s="85"/>
      <c r="BG97" s="85"/>
      <c r="BH97" s="85"/>
      <c r="BI97" s="85"/>
      <c r="BJ97" s="85"/>
      <c r="BK97" s="85"/>
      <c r="BL97" s="85"/>
      <c r="BM97" s="85"/>
      <c r="BN97" s="85"/>
      <c r="BO97" s="85"/>
      <c r="BP97" s="85"/>
      <c r="BQ97" s="85"/>
      <c r="BR97" s="85"/>
      <c r="BS97" s="85"/>
      <c r="BT97" s="85"/>
      <c r="BU97" s="85"/>
      <c r="BV97" s="85"/>
      <c r="BW97" s="85"/>
      <c r="BX97" s="85"/>
      <c r="BY97" s="85"/>
      <c r="BZ97" s="85"/>
      <c r="CA97" s="85"/>
      <c r="CB97" s="85"/>
      <c r="CC97" s="85"/>
      <c r="CD97" s="85"/>
      <c r="CE97" s="85"/>
      <c r="CF97" s="85"/>
      <c r="CG97" s="85"/>
      <c r="CH97" s="85"/>
      <c r="CI97" s="85"/>
      <c r="CJ97" s="85"/>
      <c r="CK97" s="85"/>
      <c r="CL97" s="85"/>
      <c r="CM97" s="85"/>
      <c r="CN97" s="85"/>
      <c r="CO97" s="85"/>
      <c r="CP97" s="85"/>
      <c r="CQ97" s="85"/>
      <c r="CR97" s="85"/>
      <c r="CS97" s="85"/>
      <c r="CT97" s="85"/>
      <c r="CU97" s="85"/>
      <c r="CV97" s="85"/>
      <c r="CW97" s="85"/>
      <c r="CX97" s="85"/>
      <c r="CY97" s="85"/>
      <c r="CZ97" s="85"/>
      <c r="DA97" s="85"/>
      <c r="DB97" s="85"/>
      <c r="DC97" s="85"/>
      <c r="DD97" s="85"/>
      <c r="DE97" s="85"/>
      <c r="DF97" s="85"/>
      <c r="DG97" s="85"/>
      <c r="DH97" s="85"/>
      <c r="DI97" s="85"/>
      <c r="DJ97" s="85"/>
      <c r="DK97" s="85"/>
      <c r="DL97" s="85"/>
      <c r="DM97" s="85"/>
      <c r="DN97" s="85"/>
      <c r="DO97" s="85"/>
      <c r="DP97" s="85"/>
      <c r="DQ97" s="85"/>
      <c r="DR97" s="85"/>
      <c r="DS97" s="85"/>
      <c r="DT97" s="85"/>
      <c r="DU97" s="85"/>
      <c r="DV97" s="85"/>
      <c r="DW97" s="85"/>
      <c r="DX97" s="85"/>
      <c r="DY97" s="85"/>
      <c r="DZ97" s="85"/>
      <c r="EA97" s="85"/>
      <c r="EB97" s="85"/>
      <c r="EC97" s="85"/>
      <c r="ED97" s="85"/>
      <c r="EE97" s="85"/>
      <c r="EF97" s="85"/>
      <c r="EG97" s="85"/>
      <c r="EH97" s="85"/>
      <c r="EI97" s="85"/>
      <c r="EJ97" s="85"/>
      <c r="EK97" s="85"/>
      <c r="EL97" s="85"/>
      <c r="EM97" s="85"/>
      <c r="EN97" s="85"/>
      <c r="EO97" s="85"/>
      <c r="EP97" s="85"/>
      <c r="EQ97" s="85"/>
      <c r="ER97" s="85"/>
      <c r="ES97" s="85"/>
      <c r="ET97" s="85"/>
      <c r="EU97" s="85"/>
      <c r="EV97" s="85"/>
      <c r="EW97" s="85"/>
      <c r="EX97" s="85"/>
      <c r="EY97" s="85"/>
    </row>
    <row r="98" spans="1:155" ht="14.45" customHeight="1" x14ac:dyDescent="0.25">
      <c r="A98" s="153"/>
      <c r="B98" s="140" t="s">
        <v>110</v>
      </c>
      <c r="C98" s="202"/>
      <c r="D98" s="200" t="s">
        <v>130</v>
      </c>
      <c r="E98" s="203">
        <v>0</v>
      </c>
      <c r="F98" s="192"/>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85"/>
      <c r="AO98" s="85"/>
      <c r="AP98" s="85"/>
      <c r="AQ98" s="85"/>
      <c r="AR98" s="85"/>
      <c r="AS98" s="85"/>
      <c r="AT98" s="85"/>
      <c r="AU98" s="85"/>
      <c r="AV98" s="85"/>
      <c r="AW98" s="85"/>
      <c r="AX98" s="85"/>
      <c r="AY98" s="85"/>
      <c r="AZ98" s="85"/>
      <c r="BA98" s="85"/>
      <c r="BB98" s="85"/>
      <c r="BC98" s="85"/>
      <c r="BD98" s="85"/>
      <c r="BE98" s="85"/>
      <c r="BF98" s="85"/>
      <c r="BG98" s="85"/>
      <c r="BH98" s="85"/>
      <c r="BI98" s="85"/>
      <c r="BJ98" s="85"/>
      <c r="BK98" s="85"/>
      <c r="BL98" s="85"/>
      <c r="BM98" s="85"/>
      <c r="BN98" s="85"/>
      <c r="BO98" s="85"/>
      <c r="BP98" s="85"/>
      <c r="BQ98" s="85"/>
      <c r="BR98" s="85"/>
      <c r="BS98" s="85"/>
      <c r="BT98" s="85"/>
      <c r="BU98" s="85"/>
      <c r="BV98" s="85"/>
      <c r="BW98" s="85"/>
      <c r="BX98" s="85"/>
      <c r="BY98" s="85"/>
      <c r="BZ98" s="85"/>
      <c r="CA98" s="85"/>
      <c r="CB98" s="85"/>
      <c r="CC98" s="85"/>
      <c r="CD98" s="85"/>
      <c r="CE98" s="85"/>
      <c r="CF98" s="85"/>
      <c r="CG98" s="85"/>
      <c r="CH98" s="85"/>
      <c r="CI98" s="85"/>
      <c r="CJ98" s="85"/>
      <c r="CK98" s="85"/>
      <c r="CL98" s="85"/>
      <c r="CM98" s="85"/>
      <c r="CN98" s="85"/>
      <c r="CO98" s="85"/>
      <c r="CP98" s="85"/>
      <c r="CQ98" s="85"/>
      <c r="CR98" s="85"/>
      <c r="CS98" s="85"/>
      <c r="CT98" s="85"/>
      <c r="CU98" s="85"/>
      <c r="CV98" s="85"/>
      <c r="CW98" s="85"/>
      <c r="CX98" s="85"/>
      <c r="CY98" s="85"/>
      <c r="CZ98" s="85"/>
      <c r="DA98" s="85"/>
      <c r="DB98" s="85"/>
      <c r="DC98" s="85"/>
      <c r="DD98" s="85"/>
      <c r="DE98" s="85"/>
      <c r="DF98" s="85"/>
      <c r="DG98" s="85"/>
      <c r="DH98" s="85"/>
      <c r="DI98" s="85"/>
      <c r="DJ98" s="85"/>
      <c r="DK98" s="85"/>
      <c r="DL98" s="85"/>
      <c r="DM98" s="85"/>
      <c r="DN98" s="85"/>
      <c r="DO98" s="85"/>
      <c r="DP98" s="85"/>
      <c r="DQ98" s="85"/>
      <c r="DR98" s="85"/>
      <c r="DS98" s="85"/>
      <c r="DT98" s="85"/>
      <c r="DU98" s="85"/>
      <c r="DV98" s="85"/>
      <c r="DW98" s="85"/>
      <c r="DX98" s="85"/>
      <c r="DY98" s="85"/>
      <c r="DZ98" s="85"/>
      <c r="EA98" s="85"/>
      <c r="EB98" s="85"/>
      <c r="EC98" s="85"/>
      <c r="ED98" s="85"/>
      <c r="EE98" s="85"/>
      <c r="EF98" s="85"/>
      <c r="EG98" s="85"/>
      <c r="EH98" s="85"/>
      <c r="EI98" s="85"/>
      <c r="EJ98" s="85"/>
      <c r="EK98" s="85"/>
      <c r="EL98" s="85"/>
      <c r="EM98" s="85"/>
      <c r="EN98" s="85"/>
      <c r="EO98" s="85"/>
      <c r="EP98" s="85"/>
      <c r="EQ98" s="85"/>
      <c r="ER98" s="85"/>
      <c r="ES98" s="85"/>
      <c r="ET98" s="85"/>
      <c r="EU98" s="85"/>
      <c r="EV98" s="85"/>
      <c r="EW98" s="85"/>
      <c r="EX98" s="85"/>
      <c r="EY98" s="85"/>
    </row>
    <row r="99" spans="1:155" ht="14.45" customHeight="1" x14ac:dyDescent="0.25">
      <c r="A99" s="153"/>
      <c r="B99" s="140" t="s">
        <v>24</v>
      </c>
      <c r="C99" s="202"/>
      <c r="D99" s="200" t="s">
        <v>130</v>
      </c>
      <c r="E99" s="203">
        <v>0</v>
      </c>
      <c r="F99" s="192"/>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85"/>
      <c r="AO99" s="85"/>
      <c r="AP99" s="85"/>
      <c r="AQ99" s="85"/>
      <c r="AR99" s="85"/>
      <c r="AS99" s="85"/>
      <c r="AT99" s="85"/>
      <c r="AU99" s="85"/>
      <c r="AV99" s="85"/>
      <c r="AW99" s="85"/>
      <c r="AX99" s="85"/>
      <c r="AY99" s="85"/>
      <c r="AZ99" s="85"/>
      <c r="BA99" s="85"/>
      <c r="BB99" s="85"/>
      <c r="BC99" s="85"/>
      <c r="BD99" s="85"/>
      <c r="BE99" s="85"/>
      <c r="BF99" s="85"/>
      <c r="BG99" s="85"/>
      <c r="BH99" s="85"/>
      <c r="BI99" s="85"/>
      <c r="BJ99" s="85"/>
      <c r="BK99" s="85"/>
      <c r="BL99" s="85"/>
      <c r="BM99" s="85"/>
      <c r="BN99" s="85"/>
      <c r="BO99" s="85"/>
      <c r="BP99" s="85"/>
      <c r="BQ99" s="85"/>
      <c r="BR99" s="85"/>
      <c r="BS99" s="85"/>
      <c r="BT99" s="85"/>
      <c r="BU99" s="85"/>
      <c r="BV99" s="85"/>
      <c r="BW99" s="85"/>
      <c r="BX99" s="85"/>
      <c r="BY99" s="85"/>
      <c r="BZ99" s="85"/>
      <c r="CA99" s="85"/>
      <c r="CB99" s="85"/>
      <c r="CC99" s="85"/>
      <c r="CD99" s="85"/>
      <c r="CE99" s="85"/>
      <c r="CF99" s="85"/>
      <c r="CG99" s="85"/>
      <c r="CH99" s="85"/>
      <c r="CI99" s="85"/>
      <c r="CJ99" s="85"/>
      <c r="CK99" s="85"/>
      <c r="CL99" s="85"/>
      <c r="CM99" s="85"/>
      <c r="CN99" s="85"/>
      <c r="CO99" s="85"/>
      <c r="CP99" s="85"/>
      <c r="CQ99" s="85"/>
      <c r="CR99" s="85"/>
      <c r="CS99" s="85"/>
      <c r="CT99" s="85"/>
      <c r="CU99" s="85"/>
      <c r="CV99" s="85"/>
      <c r="CW99" s="85"/>
      <c r="CX99" s="85"/>
      <c r="CY99" s="85"/>
      <c r="CZ99" s="85"/>
      <c r="DA99" s="85"/>
      <c r="DB99" s="85"/>
      <c r="DC99" s="85"/>
      <c r="DD99" s="85"/>
      <c r="DE99" s="85"/>
      <c r="DF99" s="85"/>
      <c r="DG99" s="85"/>
      <c r="DH99" s="85"/>
      <c r="DI99" s="85"/>
      <c r="DJ99" s="85"/>
      <c r="DK99" s="85"/>
      <c r="DL99" s="85"/>
      <c r="DM99" s="85"/>
      <c r="DN99" s="85"/>
      <c r="DO99" s="85"/>
      <c r="DP99" s="85"/>
      <c r="DQ99" s="85"/>
      <c r="DR99" s="85"/>
      <c r="DS99" s="85"/>
      <c r="DT99" s="85"/>
      <c r="DU99" s="85"/>
      <c r="DV99" s="85"/>
      <c r="DW99" s="85"/>
      <c r="DX99" s="85"/>
      <c r="DY99" s="85"/>
      <c r="DZ99" s="85"/>
      <c r="EA99" s="85"/>
      <c r="EB99" s="85"/>
      <c r="EC99" s="85"/>
      <c r="ED99" s="85"/>
      <c r="EE99" s="85"/>
      <c r="EF99" s="85"/>
      <c r="EG99" s="85"/>
      <c r="EH99" s="85"/>
      <c r="EI99" s="85"/>
      <c r="EJ99" s="85"/>
      <c r="EK99" s="85"/>
      <c r="EL99" s="85"/>
      <c r="EM99" s="85"/>
      <c r="EN99" s="85"/>
      <c r="EO99" s="85"/>
      <c r="EP99" s="85"/>
      <c r="EQ99" s="85"/>
      <c r="ER99" s="85"/>
      <c r="ES99" s="85"/>
      <c r="ET99" s="85"/>
      <c r="EU99" s="85"/>
      <c r="EV99" s="85"/>
      <c r="EW99" s="85"/>
      <c r="EX99" s="85"/>
      <c r="EY99" s="85"/>
    </row>
    <row r="100" spans="1:155" ht="14.45" customHeight="1" x14ac:dyDescent="0.25">
      <c r="A100" s="153"/>
      <c r="B100" s="140" t="s">
        <v>131</v>
      </c>
      <c r="C100" s="202"/>
      <c r="D100" s="200" t="s">
        <v>130</v>
      </c>
      <c r="E100" s="203">
        <v>0</v>
      </c>
      <c r="F100" s="192"/>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c r="EU100" s="85"/>
      <c r="EV100" s="85"/>
      <c r="EW100" s="85"/>
      <c r="EX100" s="85"/>
      <c r="EY100" s="85"/>
    </row>
    <row r="101" spans="1:155" ht="14.45" customHeight="1" x14ac:dyDescent="0.25">
      <c r="A101" s="153"/>
      <c r="B101" s="140" t="s">
        <v>26</v>
      </c>
      <c r="C101" s="202"/>
      <c r="D101" s="200" t="s">
        <v>130</v>
      </c>
      <c r="E101" s="203">
        <v>0</v>
      </c>
      <c r="F101" s="192"/>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c r="CM101" s="85"/>
      <c r="CN101" s="85"/>
      <c r="CO101" s="85"/>
      <c r="CP101" s="85"/>
      <c r="CQ101" s="85"/>
      <c r="CR101" s="85"/>
      <c r="CS101" s="85"/>
      <c r="CT101" s="85"/>
      <c r="CU101" s="85"/>
      <c r="CV101" s="85"/>
      <c r="CW101" s="85"/>
      <c r="CX101" s="85"/>
      <c r="CY101" s="85"/>
      <c r="CZ101" s="85"/>
      <c r="DA101" s="85"/>
      <c r="DB101" s="85"/>
      <c r="DC101" s="85"/>
      <c r="DD101" s="85"/>
      <c r="DE101" s="85"/>
      <c r="DF101" s="85"/>
      <c r="DG101" s="85"/>
      <c r="DH101" s="85"/>
      <c r="DI101" s="85"/>
      <c r="DJ101" s="85"/>
      <c r="DK101" s="85"/>
      <c r="DL101" s="85"/>
      <c r="DM101" s="85"/>
      <c r="DN101" s="85"/>
      <c r="DO101" s="85"/>
      <c r="DP101" s="85"/>
      <c r="DQ101" s="85"/>
      <c r="DR101" s="85"/>
      <c r="DS101" s="85"/>
      <c r="DT101" s="85"/>
      <c r="DU101" s="85"/>
      <c r="DV101" s="85"/>
      <c r="DW101" s="85"/>
      <c r="DX101" s="85"/>
      <c r="DY101" s="85"/>
      <c r="DZ101" s="85"/>
      <c r="EA101" s="85"/>
      <c r="EB101" s="85"/>
      <c r="EC101" s="85"/>
      <c r="ED101" s="85"/>
      <c r="EE101" s="85"/>
      <c r="EF101" s="85"/>
      <c r="EG101" s="85"/>
      <c r="EH101" s="85"/>
      <c r="EI101" s="85"/>
      <c r="EJ101" s="85"/>
      <c r="EK101" s="85"/>
      <c r="EL101" s="85"/>
      <c r="EM101" s="85"/>
      <c r="EN101" s="85"/>
      <c r="EO101" s="85"/>
      <c r="EP101" s="85"/>
      <c r="EQ101" s="85"/>
      <c r="ER101" s="85"/>
      <c r="ES101" s="85"/>
      <c r="ET101" s="85"/>
      <c r="EU101" s="85"/>
      <c r="EV101" s="85"/>
      <c r="EW101" s="85"/>
      <c r="EX101" s="85"/>
      <c r="EY101" s="85"/>
    </row>
    <row r="102" spans="1:155" ht="14.45" customHeight="1" x14ac:dyDescent="0.25">
      <c r="A102" s="153"/>
      <c r="B102" s="140" t="s">
        <v>27</v>
      </c>
      <c r="C102" s="202"/>
      <c r="D102" s="200" t="s">
        <v>130</v>
      </c>
      <c r="E102" s="203">
        <v>0</v>
      </c>
      <c r="F102" s="192"/>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c r="CW102" s="85"/>
      <c r="CX102" s="85"/>
      <c r="CY102" s="85"/>
      <c r="CZ102" s="85"/>
      <c r="DA102" s="85"/>
      <c r="DB102" s="85"/>
      <c r="DC102" s="85"/>
      <c r="DD102" s="85"/>
      <c r="DE102" s="85"/>
      <c r="DF102" s="85"/>
      <c r="DG102" s="85"/>
      <c r="DH102" s="85"/>
      <c r="DI102" s="85"/>
      <c r="DJ102" s="85"/>
      <c r="DK102" s="85"/>
      <c r="DL102" s="85"/>
      <c r="DM102" s="85"/>
      <c r="DN102" s="85"/>
      <c r="DO102" s="85"/>
      <c r="DP102" s="85"/>
      <c r="DQ102" s="85"/>
      <c r="DR102" s="85"/>
      <c r="DS102" s="85"/>
      <c r="DT102" s="85"/>
      <c r="DU102" s="85"/>
      <c r="DV102" s="85"/>
      <c r="DW102" s="85"/>
      <c r="DX102" s="85"/>
      <c r="DY102" s="85"/>
      <c r="DZ102" s="85"/>
      <c r="EA102" s="85"/>
      <c r="EB102" s="85"/>
      <c r="EC102" s="85"/>
      <c r="ED102" s="85"/>
      <c r="EE102" s="85"/>
      <c r="EF102" s="85"/>
      <c r="EG102" s="85"/>
      <c r="EH102" s="85"/>
      <c r="EI102" s="85"/>
      <c r="EJ102" s="85"/>
      <c r="EK102" s="85"/>
      <c r="EL102" s="85"/>
      <c r="EM102" s="85"/>
      <c r="EN102" s="85"/>
      <c r="EO102" s="85"/>
      <c r="EP102" s="85"/>
      <c r="EQ102" s="85"/>
      <c r="ER102" s="85"/>
      <c r="ES102" s="85"/>
      <c r="ET102" s="85"/>
      <c r="EU102" s="85"/>
      <c r="EV102" s="85"/>
      <c r="EW102" s="85"/>
      <c r="EX102" s="85"/>
      <c r="EY102" s="85"/>
    </row>
    <row r="103" spans="1:155" ht="14.45" customHeight="1" x14ac:dyDescent="0.25">
      <c r="A103" s="153"/>
      <c r="B103" s="140" t="s">
        <v>132</v>
      </c>
      <c r="C103" s="202"/>
      <c r="D103" s="200" t="s">
        <v>130</v>
      </c>
      <c r="E103" s="203">
        <v>0</v>
      </c>
      <c r="F103" s="192"/>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c r="AY103" s="85"/>
      <c r="AZ103" s="85"/>
      <c r="BA103" s="85"/>
      <c r="BB103" s="85"/>
      <c r="BC103" s="85"/>
      <c r="BD103" s="85"/>
      <c r="BE103" s="85"/>
      <c r="BF103" s="85"/>
      <c r="BG103" s="85"/>
      <c r="BH103" s="85"/>
      <c r="BI103" s="85"/>
      <c r="BJ103" s="85"/>
      <c r="BK103" s="85"/>
      <c r="BL103" s="85"/>
      <c r="BM103" s="85"/>
      <c r="BN103" s="85"/>
      <c r="BO103" s="85"/>
      <c r="BP103" s="85"/>
      <c r="BQ103" s="85"/>
      <c r="BR103" s="85"/>
      <c r="BS103" s="85"/>
      <c r="BT103" s="85"/>
      <c r="BU103" s="85"/>
      <c r="BV103" s="85"/>
      <c r="BW103" s="85"/>
      <c r="BX103" s="85"/>
      <c r="BY103" s="85"/>
      <c r="BZ103" s="85"/>
      <c r="CA103" s="85"/>
      <c r="CB103" s="85"/>
      <c r="CC103" s="85"/>
      <c r="CD103" s="85"/>
      <c r="CE103" s="85"/>
      <c r="CF103" s="85"/>
      <c r="CG103" s="85"/>
      <c r="CH103" s="85"/>
      <c r="CI103" s="85"/>
      <c r="CJ103" s="85"/>
      <c r="CK103" s="85"/>
      <c r="CL103" s="85"/>
      <c r="CM103" s="85"/>
      <c r="CN103" s="85"/>
      <c r="CO103" s="85"/>
      <c r="CP103" s="85"/>
      <c r="CQ103" s="85"/>
      <c r="CR103" s="85"/>
      <c r="CS103" s="85"/>
      <c r="CT103" s="85"/>
      <c r="CU103" s="85"/>
      <c r="CV103" s="85"/>
      <c r="CW103" s="85"/>
      <c r="CX103" s="85"/>
      <c r="CY103" s="85"/>
      <c r="CZ103" s="85"/>
      <c r="DA103" s="85"/>
      <c r="DB103" s="85"/>
      <c r="DC103" s="85"/>
      <c r="DD103" s="85"/>
      <c r="DE103" s="85"/>
      <c r="DF103" s="85"/>
      <c r="DG103" s="85"/>
      <c r="DH103" s="85"/>
      <c r="DI103" s="85"/>
      <c r="DJ103" s="85"/>
      <c r="DK103" s="85"/>
      <c r="DL103" s="85"/>
      <c r="DM103" s="85"/>
      <c r="DN103" s="85"/>
      <c r="DO103" s="85"/>
      <c r="DP103" s="85"/>
      <c r="DQ103" s="85"/>
      <c r="DR103" s="85"/>
      <c r="DS103" s="85"/>
      <c r="DT103" s="85"/>
      <c r="DU103" s="85"/>
      <c r="DV103" s="85"/>
      <c r="DW103" s="85"/>
      <c r="DX103" s="85"/>
      <c r="DY103" s="85"/>
      <c r="DZ103" s="85"/>
      <c r="EA103" s="85"/>
      <c r="EB103" s="85"/>
      <c r="EC103" s="85"/>
      <c r="ED103" s="85"/>
      <c r="EE103" s="85"/>
      <c r="EF103" s="85"/>
      <c r="EG103" s="85"/>
      <c r="EH103" s="85"/>
      <c r="EI103" s="85"/>
      <c r="EJ103" s="85"/>
      <c r="EK103" s="85"/>
      <c r="EL103" s="85"/>
      <c r="EM103" s="85"/>
      <c r="EN103" s="85"/>
      <c r="EO103" s="85"/>
      <c r="EP103" s="85"/>
      <c r="EQ103" s="85"/>
      <c r="ER103" s="85"/>
      <c r="ES103" s="85"/>
      <c r="ET103" s="85"/>
      <c r="EU103" s="85"/>
      <c r="EV103" s="85"/>
      <c r="EW103" s="85"/>
      <c r="EX103" s="85"/>
      <c r="EY103" s="85"/>
    </row>
    <row r="104" spans="1:155" ht="14.45" customHeight="1" x14ac:dyDescent="0.25">
      <c r="A104" s="153"/>
      <c r="B104" s="140" t="s">
        <v>114</v>
      </c>
      <c r="C104" s="202"/>
      <c r="D104" s="200" t="s">
        <v>130</v>
      </c>
      <c r="E104" s="203">
        <v>0</v>
      </c>
      <c r="F104" s="192"/>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5"/>
      <c r="BC104" s="85"/>
      <c r="BD104" s="85"/>
      <c r="BE104" s="85"/>
      <c r="BF104" s="85"/>
      <c r="BG104" s="85"/>
      <c r="BH104" s="85"/>
      <c r="BI104" s="85"/>
      <c r="BJ104" s="85"/>
      <c r="BK104" s="85"/>
      <c r="BL104" s="85"/>
      <c r="BM104" s="85"/>
      <c r="BN104" s="85"/>
      <c r="BO104" s="85"/>
      <c r="BP104" s="85"/>
      <c r="BQ104" s="85"/>
      <c r="BR104" s="85"/>
      <c r="BS104" s="85"/>
      <c r="BT104" s="85"/>
      <c r="BU104" s="85"/>
      <c r="BV104" s="85"/>
      <c r="BW104" s="85"/>
      <c r="BX104" s="85"/>
      <c r="BY104" s="85"/>
      <c r="BZ104" s="85"/>
      <c r="CA104" s="85"/>
      <c r="CB104" s="85"/>
      <c r="CC104" s="85"/>
      <c r="CD104" s="85"/>
      <c r="CE104" s="85"/>
      <c r="CF104" s="85"/>
      <c r="CG104" s="85"/>
      <c r="CH104" s="85"/>
      <c r="CI104" s="85"/>
      <c r="CJ104" s="85"/>
      <c r="CK104" s="85"/>
      <c r="CL104" s="85"/>
      <c r="CM104" s="85"/>
      <c r="CN104" s="85"/>
      <c r="CO104" s="85"/>
      <c r="CP104" s="85"/>
      <c r="CQ104" s="85"/>
      <c r="CR104" s="85"/>
      <c r="CS104" s="85"/>
      <c r="CT104" s="85"/>
      <c r="CU104" s="85"/>
      <c r="CV104" s="85"/>
      <c r="CW104" s="85"/>
      <c r="CX104" s="85"/>
      <c r="CY104" s="85"/>
      <c r="CZ104" s="85"/>
      <c r="DA104" s="85"/>
      <c r="DB104" s="85"/>
      <c r="DC104" s="85"/>
      <c r="DD104" s="85"/>
      <c r="DE104" s="85"/>
      <c r="DF104" s="85"/>
      <c r="DG104" s="85"/>
      <c r="DH104" s="85"/>
      <c r="DI104" s="85"/>
      <c r="DJ104" s="85"/>
      <c r="DK104" s="85"/>
      <c r="DL104" s="85"/>
      <c r="DM104" s="85"/>
      <c r="DN104" s="85"/>
      <c r="DO104" s="85"/>
      <c r="DP104" s="85"/>
      <c r="DQ104" s="85"/>
      <c r="DR104" s="85"/>
      <c r="DS104" s="85"/>
      <c r="DT104" s="85"/>
      <c r="DU104" s="85"/>
      <c r="DV104" s="85"/>
      <c r="DW104" s="85"/>
      <c r="DX104" s="85"/>
      <c r="DY104" s="85"/>
      <c r="DZ104" s="85"/>
      <c r="EA104" s="85"/>
      <c r="EB104" s="85"/>
      <c r="EC104" s="85"/>
      <c r="ED104" s="85"/>
      <c r="EE104" s="85"/>
      <c r="EF104" s="85"/>
      <c r="EG104" s="85"/>
      <c r="EH104" s="85"/>
      <c r="EI104" s="85"/>
      <c r="EJ104" s="85"/>
      <c r="EK104" s="85"/>
      <c r="EL104" s="85"/>
      <c r="EM104" s="85"/>
      <c r="EN104" s="85"/>
      <c r="EO104" s="85"/>
      <c r="EP104" s="85"/>
      <c r="EQ104" s="85"/>
      <c r="ER104" s="85"/>
      <c r="ES104" s="85"/>
      <c r="ET104" s="85"/>
      <c r="EU104" s="85"/>
      <c r="EV104" s="85"/>
      <c r="EW104" s="85"/>
      <c r="EX104" s="85"/>
      <c r="EY104" s="85"/>
    </row>
    <row r="105" spans="1:155" ht="14.45" customHeight="1" x14ac:dyDescent="0.25">
      <c r="A105" s="153"/>
      <c r="B105" s="209"/>
      <c r="C105" s="202"/>
      <c r="D105" s="200"/>
      <c r="E105" s="203"/>
      <c r="F105" s="192"/>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c r="AY105" s="85"/>
      <c r="AZ105" s="85"/>
      <c r="BA105" s="85"/>
      <c r="BB105" s="85"/>
      <c r="BC105" s="85"/>
      <c r="BD105" s="85"/>
      <c r="BE105" s="85"/>
      <c r="BF105" s="85"/>
      <c r="BG105" s="85"/>
      <c r="BH105" s="85"/>
      <c r="BI105" s="85"/>
      <c r="BJ105" s="85"/>
      <c r="BK105" s="85"/>
      <c r="BL105" s="85"/>
      <c r="BM105" s="85"/>
      <c r="BN105" s="85"/>
      <c r="BO105" s="85"/>
      <c r="BP105" s="85"/>
      <c r="BQ105" s="85"/>
      <c r="BR105" s="85"/>
      <c r="BS105" s="85"/>
      <c r="BT105" s="85"/>
      <c r="BU105" s="85"/>
      <c r="BV105" s="85"/>
      <c r="BW105" s="85"/>
      <c r="BX105" s="85"/>
      <c r="BY105" s="85"/>
      <c r="BZ105" s="85"/>
      <c r="CA105" s="85"/>
      <c r="CB105" s="85"/>
      <c r="CC105" s="85"/>
      <c r="CD105" s="85"/>
      <c r="CE105" s="85"/>
      <c r="CF105" s="85"/>
      <c r="CG105" s="85"/>
      <c r="CH105" s="85"/>
      <c r="CI105" s="85"/>
      <c r="CJ105" s="85"/>
      <c r="CK105" s="85"/>
      <c r="CL105" s="85"/>
      <c r="CM105" s="85"/>
      <c r="CN105" s="85"/>
      <c r="CO105" s="85"/>
      <c r="CP105" s="85"/>
      <c r="CQ105" s="85"/>
      <c r="CR105" s="85"/>
      <c r="CS105" s="85"/>
      <c r="CT105" s="85"/>
      <c r="CU105" s="85"/>
      <c r="CV105" s="85"/>
      <c r="CW105" s="85"/>
      <c r="CX105" s="85"/>
      <c r="CY105" s="85"/>
      <c r="CZ105" s="85"/>
      <c r="DA105" s="85"/>
      <c r="DB105" s="85"/>
      <c r="DC105" s="85"/>
      <c r="DD105" s="85"/>
      <c r="DE105" s="85"/>
      <c r="DF105" s="85"/>
      <c r="DG105" s="85"/>
      <c r="DH105" s="85"/>
      <c r="DI105" s="85"/>
      <c r="DJ105" s="85"/>
      <c r="DK105" s="85"/>
      <c r="DL105" s="85"/>
      <c r="DM105" s="85"/>
      <c r="DN105" s="85"/>
      <c r="DO105" s="85"/>
      <c r="DP105" s="85"/>
      <c r="DQ105" s="85"/>
      <c r="DR105" s="85"/>
      <c r="DS105" s="85"/>
      <c r="DT105" s="85"/>
      <c r="DU105" s="85"/>
      <c r="DV105" s="85"/>
      <c r="DW105" s="85"/>
      <c r="DX105" s="85"/>
      <c r="DY105" s="85"/>
      <c r="DZ105" s="85"/>
      <c r="EA105" s="85"/>
      <c r="EB105" s="85"/>
      <c r="EC105" s="85"/>
      <c r="ED105" s="85"/>
      <c r="EE105" s="85"/>
      <c r="EF105" s="85"/>
      <c r="EG105" s="85"/>
      <c r="EH105" s="85"/>
      <c r="EI105" s="85"/>
      <c r="EJ105" s="85"/>
      <c r="EK105" s="85"/>
      <c r="EL105" s="85"/>
      <c r="EM105" s="85"/>
      <c r="EN105" s="85"/>
      <c r="EO105" s="85"/>
      <c r="EP105" s="85"/>
      <c r="EQ105" s="85"/>
      <c r="ER105" s="85"/>
      <c r="ES105" s="85"/>
      <c r="ET105" s="85"/>
      <c r="EU105" s="85"/>
      <c r="EV105" s="85"/>
      <c r="EW105" s="85"/>
      <c r="EX105" s="85"/>
      <c r="EY105" s="85"/>
    </row>
    <row r="106" spans="1:155" ht="14.45" customHeight="1" x14ac:dyDescent="0.25">
      <c r="A106" s="153"/>
      <c r="B106" s="140"/>
      <c r="C106" s="202"/>
      <c r="D106" s="200"/>
      <c r="E106" s="203"/>
      <c r="F106" s="192"/>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c r="AJ106" s="85"/>
      <c r="AK106" s="85"/>
      <c r="AL106" s="85"/>
      <c r="AM106" s="85"/>
      <c r="AN106" s="85"/>
      <c r="AO106" s="85"/>
      <c r="AP106" s="85"/>
      <c r="AQ106" s="85"/>
      <c r="AR106" s="85"/>
      <c r="AS106" s="85"/>
      <c r="AT106" s="85"/>
      <c r="AU106" s="85"/>
      <c r="AV106" s="85"/>
      <c r="AW106" s="85"/>
      <c r="AX106" s="85"/>
      <c r="AY106" s="85"/>
      <c r="AZ106" s="85"/>
      <c r="BA106" s="85"/>
      <c r="BB106" s="85"/>
      <c r="BC106" s="85"/>
      <c r="BD106" s="85"/>
      <c r="BE106" s="85"/>
      <c r="BF106" s="85"/>
      <c r="BG106" s="85"/>
      <c r="BH106" s="85"/>
      <c r="BI106" s="85"/>
      <c r="BJ106" s="85"/>
      <c r="BK106" s="85"/>
      <c r="BL106" s="85"/>
      <c r="BM106" s="85"/>
      <c r="BN106" s="85"/>
      <c r="BO106" s="85"/>
      <c r="BP106" s="85"/>
      <c r="BQ106" s="85"/>
      <c r="BR106" s="85"/>
      <c r="BS106" s="85"/>
      <c r="BT106" s="85"/>
      <c r="BU106" s="85"/>
      <c r="BV106" s="85"/>
      <c r="BW106" s="85"/>
      <c r="BX106" s="85"/>
      <c r="BY106" s="85"/>
      <c r="BZ106" s="85"/>
      <c r="CA106" s="85"/>
      <c r="CB106" s="85"/>
      <c r="CC106" s="85"/>
      <c r="CD106" s="85"/>
      <c r="CE106" s="85"/>
      <c r="CF106" s="85"/>
      <c r="CG106" s="85"/>
      <c r="CH106" s="85"/>
      <c r="CI106" s="85"/>
      <c r="CJ106" s="85"/>
      <c r="CK106" s="85"/>
      <c r="CL106" s="85"/>
      <c r="CM106" s="85"/>
      <c r="CN106" s="85"/>
      <c r="CO106" s="85"/>
      <c r="CP106" s="85"/>
      <c r="CQ106" s="85"/>
      <c r="CR106" s="85"/>
      <c r="CS106" s="85"/>
      <c r="CT106" s="85"/>
      <c r="CU106" s="85"/>
      <c r="CV106" s="85"/>
      <c r="CW106" s="85"/>
      <c r="CX106" s="85"/>
      <c r="CY106" s="85"/>
      <c r="CZ106" s="85"/>
      <c r="DA106" s="85"/>
      <c r="DB106" s="85"/>
      <c r="DC106" s="85"/>
      <c r="DD106" s="85"/>
      <c r="DE106" s="85"/>
      <c r="DF106" s="85"/>
      <c r="DG106" s="85"/>
      <c r="DH106" s="85"/>
      <c r="DI106" s="85"/>
      <c r="DJ106" s="85"/>
      <c r="DK106" s="85"/>
      <c r="DL106" s="85"/>
      <c r="DM106" s="85"/>
      <c r="DN106" s="85"/>
      <c r="DO106" s="85"/>
      <c r="DP106" s="85"/>
      <c r="DQ106" s="85"/>
      <c r="DR106" s="85"/>
      <c r="DS106" s="85"/>
      <c r="DT106" s="85"/>
      <c r="DU106" s="85"/>
      <c r="DV106" s="85"/>
      <c r="DW106" s="85"/>
      <c r="DX106" s="85"/>
      <c r="DY106" s="85"/>
      <c r="DZ106" s="85"/>
      <c r="EA106" s="85"/>
      <c r="EB106" s="85"/>
      <c r="EC106" s="85"/>
      <c r="ED106" s="85"/>
      <c r="EE106" s="85"/>
      <c r="EF106" s="85"/>
      <c r="EG106" s="85"/>
      <c r="EH106" s="85"/>
      <c r="EI106" s="85"/>
      <c r="EJ106" s="85"/>
      <c r="EK106" s="85"/>
      <c r="EL106" s="85"/>
      <c r="EM106" s="85"/>
      <c r="EN106" s="85"/>
      <c r="EO106" s="85"/>
      <c r="EP106" s="85"/>
      <c r="EQ106" s="85"/>
      <c r="ER106" s="85"/>
      <c r="ES106" s="85"/>
      <c r="ET106" s="85"/>
      <c r="EU106" s="85"/>
      <c r="EV106" s="85"/>
      <c r="EW106" s="85"/>
      <c r="EX106" s="85"/>
      <c r="EY106" s="85"/>
    </row>
    <row r="107" spans="1:155" ht="14.45" customHeight="1" x14ac:dyDescent="0.25">
      <c r="A107" s="153"/>
      <c r="B107" s="140"/>
      <c r="C107" s="202"/>
      <c r="D107" s="200"/>
      <c r="E107" s="203"/>
      <c r="F107" s="192"/>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c r="AJ107" s="85"/>
      <c r="AK107" s="85"/>
      <c r="AL107" s="85"/>
      <c r="AM107" s="85"/>
      <c r="AN107" s="85"/>
      <c r="AO107" s="85"/>
      <c r="AP107" s="85"/>
      <c r="AQ107" s="85"/>
      <c r="AR107" s="85"/>
      <c r="AS107" s="85"/>
      <c r="AT107" s="85"/>
      <c r="AU107" s="85"/>
      <c r="AV107" s="85"/>
      <c r="AW107" s="85"/>
      <c r="AX107" s="85"/>
      <c r="AY107" s="85"/>
      <c r="AZ107" s="85"/>
      <c r="BA107" s="85"/>
      <c r="BB107" s="85"/>
      <c r="BC107" s="85"/>
      <c r="BD107" s="85"/>
      <c r="BE107" s="85"/>
      <c r="BF107" s="85"/>
      <c r="BG107" s="85"/>
      <c r="BH107" s="85"/>
      <c r="BI107" s="85"/>
      <c r="BJ107" s="85"/>
      <c r="BK107" s="85"/>
      <c r="BL107" s="85"/>
      <c r="BM107" s="85"/>
      <c r="BN107" s="85"/>
      <c r="BO107" s="85"/>
      <c r="BP107" s="85"/>
      <c r="BQ107" s="85"/>
      <c r="BR107" s="85"/>
      <c r="BS107" s="85"/>
      <c r="BT107" s="85"/>
      <c r="BU107" s="85"/>
      <c r="BV107" s="85"/>
      <c r="BW107" s="85"/>
      <c r="BX107" s="85"/>
      <c r="BY107" s="85"/>
      <c r="BZ107" s="85"/>
      <c r="CA107" s="85"/>
      <c r="CB107" s="85"/>
      <c r="CC107" s="85"/>
      <c r="CD107" s="85"/>
      <c r="CE107" s="85"/>
      <c r="CF107" s="85"/>
      <c r="CG107" s="85"/>
      <c r="CH107" s="85"/>
      <c r="CI107" s="85"/>
      <c r="CJ107" s="85"/>
      <c r="CK107" s="85"/>
      <c r="CL107" s="85"/>
      <c r="CM107" s="85"/>
      <c r="CN107" s="85"/>
      <c r="CO107" s="85"/>
      <c r="CP107" s="85"/>
      <c r="CQ107" s="85"/>
      <c r="CR107" s="85"/>
      <c r="CS107" s="85"/>
      <c r="CT107" s="85"/>
      <c r="CU107" s="85"/>
      <c r="CV107" s="85"/>
      <c r="CW107" s="85"/>
      <c r="CX107" s="85"/>
      <c r="CY107" s="85"/>
      <c r="CZ107" s="85"/>
      <c r="DA107" s="85"/>
      <c r="DB107" s="85"/>
      <c r="DC107" s="85"/>
      <c r="DD107" s="85"/>
      <c r="DE107" s="85"/>
      <c r="DF107" s="85"/>
      <c r="DG107" s="85"/>
      <c r="DH107" s="85"/>
      <c r="DI107" s="85"/>
      <c r="DJ107" s="85"/>
      <c r="DK107" s="85"/>
      <c r="DL107" s="85"/>
      <c r="DM107" s="85"/>
      <c r="DN107" s="85"/>
      <c r="DO107" s="85"/>
      <c r="DP107" s="85"/>
      <c r="DQ107" s="85"/>
      <c r="DR107" s="85"/>
      <c r="DS107" s="85"/>
      <c r="DT107" s="85"/>
      <c r="DU107" s="85"/>
      <c r="DV107" s="85"/>
      <c r="DW107" s="85"/>
      <c r="DX107" s="85"/>
      <c r="DY107" s="85"/>
      <c r="DZ107" s="85"/>
      <c r="EA107" s="85"/>
      <c r="EB107" s="85"/>
      <c r="EC107" s="85"/>
      <c r="ED107" s="85"/>
      <c r="EE107" s="85"/>
      <c r="EF107" s="85"/>
      <c r="EG107" s="85"/>
      <c r="EH107" s="85"/>
      <c r="EI107" s="85"/>
      <c r="EJ107" s="85"/>
      <c r="EK107" s="85"/>
      <c r="EL107" s="85"/>
      <c r="EM107" s="85"/>
      <c r="EN107" s="85"/>
      <c r="EO107" s="85"/>
      <c r="EP107" s="85"/>
      <c r="EQ107" s="85"/>
      <c r="ER107" s="85"/>
      <c r="ES107" s="85"/>
      <c r="ET107" s="85"/>
      <c r="EU107" s="85"/>
      <c r="EV107" s="85"/>
      <c r="EW107" s="85"/>
      <c r="EX107" s="85"/>
      <c r="EY107" s="85"/>
    </row>
    <row r="108" spans="1:155" ht="14.45" customHeight="1" x14ac:dyDescent="0.25">
      <c r="A108" s="153"/>
      <c r="B108" s="198" t="s">
        <v>133</v>
      </c>
      <c r="C108" s="199"/>
      <c r="D108" s="200"/>
      <c r="E108" s="203"/>
      <c r="F108" s="192"/>
      <c r="G108" s="85"/>
      <c r="H108" s="85"/>
      <c r="I108" s="85"/>
      <c r="J108" s="8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c r="AJ108" s="85"/>
      <c r="AK108" s="85"/>
      <c r="AL108" s="85"/>
      <c r="AM108" s="85"/>
      <c r="AN108" s="85"/>
      <c r="AO108" s="85"/>
      <c r="AP108" s="85"/>
      <c r="AQ108" s="85"/>
      <c r="AR108" s="85"/>
      <c r="AS108" s="85"/>
      <c r="AT108" s="85"/>
      <c r="AU108" s="85"/>
      <c r="AV108" s="85"/>
      <c r="AW108" s="85"/>
      <c r="AX108" s="85"/>
      <c r="AY108" s="85"/>
      <c r="AZ108" s="85"/>
      <c r="BA108" s="85"/>
      <c r="BB108" s="85"/>
      <c r="BC108" s="85"/>
      <c r="BD108" s="85"/>
      <c r="BE108" s="85"/>
      <c r="BF108" s="85"/>
      <c r="BG108" s="85"/>
      <c r="BH108" s="85"/>
      <c r="BI108" s="85"/>
      <c r="BJ108" s="85"/>
      <c r="BK108" s="85"/>
      <c r="BL108" s="85"/>
      <c r="BM108" s="85"/>
      <c r="BN108" s="85"/>
      <c r="BO108" s="85"/>
      <c r="BP108" s="85"/>
      <c r="BQ108" s="85"/>
      <c r="BR108" s="85"/>
      <c r="BS108" s="85"/>
      <c r="BT108" s="85"/>
      <c r="BU108" s="85"/>
      <c r="BV108" s="85"/>
      <c r="BW108" s="85"/>
      <c r="BX108" s="85"/>
      <c r="BY108" s="85"/>
      <c r="BZ108" s="85"/>
      <c r="CA108" s="85"/>
      <c r="CB108" s="85"/>
      <c r="CC108" s="85"/>
      <c r="CD108" s="85"/>
      <c r="CE108" s="85"/>
      <c r="CF108" s="85"/>
      <c r="CG108" s="85"/>
      <c r="CH108" s="85"/>
      <c r="CI108" s="85"/>
      <c r="CJ108" s="85"/>
      <c r="CK108" s="85"/>
      <c r="CL108" s="85"/>
      <c r="CM108" s="85"/>
      <c r="CN108" s="85"/>
      <c r="CO108" s="85"/>
      <c r="CP108" s="85"/>
      <c r="CQ108" s="85"/>
      <c r="CR108" s="85"/>
      <c r="CS108" s="85"/>
      <c r="CT108" s="85"/>
      <c r="CU108" s="85"/>
      <c r="CV108" s="85"/>
      <c r="CW108" s="85"/>
      <c r="CX108" s="85"/>
      <c r="CY108" s="85"/>
      <c r="CZ108" s="85"/>
      <c r="DA108" s="85"/>
      <c r="DB108" s="85"/>
      <c r="DC108" s="85"/>
      <c r="DD108" s="85"/>
      <c r="DE108" s="85"/>
      <c r="DF108" s="85"/>
      <c r="DG108" s="85"/>
      <c r="DH108" s="85"/>
      <c r="DI108" s="85"/>
      <c r="DJ108" s="85"/>
      <c r="DK108" s="85"/>
      <c r="DL108" s="85"/>
      <c r="DM108" s="85"/>
      <c r="DN108" s="85"/>
      <c r="DO108" s="85"/>
      <c r="DP108" s="85"/>
      <c r="DQ108" s="85"/>
      <c r="DR108" s="85"/>
      <c r="DS108" s="85"/>
      <c r="DT108" s="85"/>
      <c r="DU108" s="85"/>
      <c r="DV108" s="85"/>
      <c r="DW108" s="85"/>
      <c r="DX108" s="85"/>
      <c r="DY108" s="85"/>
      <c r="DZ108" s="85"/>
      <c r="EA108" s="85"/>
      <c r="EB108" s="85"/>
      <c r="EC108" s="85"/>
      <c r="ED108" s="85"/>
      <c r="EE108" s="85"/>
      <c r="EF108" s="85"/>
      <c r="EG108" s="85"/>
      <c r="EH108" s="85"/>
      <c r="EI108" s="85"/>
      <c r="EJ108" s="85"/>
      <c r="EK108" s="85"/>
      <c r="EL108" s="85"/>
      <c r="EM108" s="85"/>
      <c r="EN108" s="85"/>
      <c r="EO108" s="85"/>
      <c r="EP108" s="85"/>
      <c r="EQ108" s="85"/>
      <c r="ER108" s="85"/>
      <c r="ES108" s="85"/>
      <c r="ET108" s="85"/>
      <c r="EU108" s="85"/>
      <c r="EV108" s="85"/>
      <c r="EW108" s="85"/>
      <c r="EX108" s="85"/>
      <c r="EY108" s="85"/>
    </row>
    <row r="109" spans="1:155" ht="14.45" customHeight="1" x14ac:dyDescent="0.25">
      <c r="A109" s="153"/>
      <c r="B109" s="140" t="s">
        <v>134</v>
      </c>
      <c r="C109" s="202"/>
      <c r="D109" s="138">
        <v>13</v>
      </c>
      <c r="E109" s="203">
        <v>0</v>
      </c>
      <c r="F109" s="192"/>
      <c r="G109" s="85"/>
      <c r="H109" s="85"/>
      <c r="I109" s="85"/>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85"/>
      <c r="AK109" s="85"/>
      <c r="AL109" s="85"/>
      <c r="AM109" s="85"/>
      <c r="AN109" s="85"/>
      <c r="AO109" s="85"/>
      <c r="AP109" s="85"/>
      <c r="AQ109" s="85"/>
      <c r="AR109" s="85"/>
      <c r="AS109" s="85"/>
      <c r="AT109" s="85"/>
      <c r="AU109" s="85"/>
      <c r="AV109" s="85"/>
      <c r="AW109" s="85"/>
      <c r="AX109" s="85"/>
      <c r="AY109" s="85"/>
      <c r="AZ109" s="85"/>
      <c r="BA109" s="85"/>
      <c r="BB109" s="85"/>
      <c r="BC109" s="85"/>
      <c r="BD109" s="85"/>
      <c r="BE109" s="85"/>
      <c r="BF109" s="85"/>
      <c r="BG109" s="85"/>
      <c r="BH109" s="85"/>
      <c r="BI109" s="85"/>
      <c r="BJ109" s="85"/>
      <c r="BK109" s="85"/>
      <c r="BL109" s="85"/>
      <c r="BM109" s="85"/>
      <c r="BN109" s="85"/>
      <c r="BO109" s="85"/>
      <c r="BP109" s="85"/>
      <c r="BQ109" s="85"/>
      <c r="BR109" s="85"/>
      <c r="BS109" s="85"/>
      <c r="BT109" s="85"/>
      <c r="BU109" s="85"/>
      <c r="BV109" s="85"/>
      <c r="BW109" s="85"/>
      <c r="BX109" s="85"/>
      <c r="BY109" s="85"/>
      <c r="BZ109" s="85"/>
      <c r="CA109" s="85"/>
      <c r="CB109" s="85"/>
      <c r="CC109" s="85"/>
      <c r="CD109" s="85"/>
      <c r="CE109" s="85"/>
      <c r="CF109" s="85"/>
      <c r="CG109" s="85"/>
      <c r="CH109" s="85"/>
      <c r="CI109" s="85"/>
      <c r="CJ109" s="85"/>
      <c r="CK109" s="85"/>
      <c r="CL109" s="85"/>
      <c r="CM109" s="85"/>
      <c r="CN109" s="85"/>
      <c r="CO109" s="85"/>
      <c r="CP109" s="85"/>
      <c r="CQ109" s="85"/>
      <c r="CR109" s="85"/>
      <c r="CS109" s="85"/>
      <c r="CT109" s="85"/>
      <c r="CU109" s="85"/>
      <c r="CV109" s="85"/>
      <c r="CW109" s="85"/>
      <c r="CX109" s="85"/>
      <c r="CY109" s="85"/>
      <c r="CZ109" s="85"/>
      <c r="DA109" s="85"/>
      <c r="DB109" s="85"/>
      <c r="DC109" s="85"/>
      <c r="DD109" s="85"/>
      <c r="DE109" s="85"/>
      <c r="DF109" s="85"/>
      <c r="DG109" s="85"/>
      <c r="DH109" s="85"/>
      <c r="DI109" s="85"/>
      <c r="DJ109" s="85"/>
      <c r="DK109" s="85"/>
      <c r="DL109" s="85"/>
      <c r="DM109" s="85"/>
      <c r="DN109" s="85"/>
      <c r="DO109" s="85"/>
      <c r="DP109" s="85"/>
      <c r="DQ109" s="85"/>
      <c r="DR109" s="85"/>
      <c r="DS109" s="85"/>
      <c r="DT109" s="85"/>
      <c r="DU109" s="85"/>
      <c r="DV109" s="85"/>
      <c r="DW109" s="85"/>
      <c r="DX109" s="85"/>
      <c r="DY109" s="85"/>
      <c r="DZ109" s="85"/>
      <c r="EA109" s="85"/>
      <c r="EB109" s="85"/>
      <c r="EC109" s="85"/>
      <c r="ED109" s="85"/>
      <c r="EE109" s="85"/>
      <c r="EF109" s="85"/>
      <c r="EG109" s="85"/>
      <c r="EH109" s="85"/>
      <c r="EI109" s="85"/>
      <c r="EJ109" s="85"/>
      <c r="EK109" s="85"/>
      <c r="EL109" s="85"/>
      <c r="EM109" s="85"/>
      <c r="EN109" s="85"/>
      <c r="EO109" s="85"/>
      <c r="EP109" s="85"/>
      <c r="EQ109" s="85"/>
      <c r="ER109" s="85"/>
      <c r="ES109" s="85"/>
      <c r="ET109" s="85"/>
      <c r="EU109" s="85"/>
      <c r="EV109" s="85"/>
      <c r="EW109" s="85"/>
      <c r="EX109" s="85"/>
      <c r="EY109" s="85"/>
    </row>
    <row r="110" spans="1:155" ht="14.45" customHeight="1" x14ac:dyDescent="0.25">
      <c r="A110" s="153"/>
      <c r="B110" s="140" t="s">
        <v>134</v>
      </c>
      <c r="C110" s="202"/>
      <c r="D110" s="138">
        <v>14</v>
      </c>
      <c r="E110" s="203">
        <v>0</v>
      </c>
      <c r="F110" s="192"/>
      <c r="G110" s="85"/>
      <c r="H110" s="85"/>
      <c r="I110" s="85"/>
      <c r="J110" s="8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c r="AJ110" s="85"/>
      <c r="AK110" s="85"/>
      <c r="AL110" s="85"/>
      <c r="AM110" s="85"/>
      <c r="AN110" s="85"/>
      <c r="AO110" s="85"/>
      <c r="AP110" s="85"/>
      <c r="AQ110" s="85"/>
      <c r="AR110" s="85"/>
      <c r="AS110" s="85"/>
      <c r="AT110" s="85"/>
      <c r="AU110" s="85"/>
      <c r="AV110" s="85"/>
      <c r="AW110" s="85"/>
      <c r="AX110" s="85"/>
      <c r="AY110" s="85"/>
      <c r="AZ110" s="85"/>
      <c r="BA110" s="85"/>
      <c r="BB110" s="85"/>
      <c r="BC110" s="85"/>
      <c r="BD110" s="85"/>
      <c r="BE110" s="85"/>
      <c r="BF110" s="85"/>
      <c r="BG110" s="85"/>
      <c r="BH110" s="85"/>
      <c r="BI110" s="85"/>
      <c r="BJ110" s="85"/>
      <c r="BK110" s="85"/>
      <c r="BL110" s="85"/>
      <c r="BM110" s="85"/>
      <c r="BN110" s="85"/>
      <c r="BO110" s="85"/>
      <c r="BP110" s="85"/>
      <c r="BQ110" s="85"/>
      <c r="BR110" s="85"/>
      <c r="BS110" s="85"/>
      <c r="BT110" s="85"/>
      <c r="BU110" s="85"/>
      <c r="BV110" s="85"/>
      <c r="BW110" s="85"/>
      <c r="BX110" s="85"/>
      <c r="BY110" s="85"/>
      <c r="BZ110" s="85"/>
      <c r="CA110" s="85"/>
      <c r="CB110" s="85"/>
      <c r="CC110" s="85"/>
      <c r="CD110" s="85"/>
      <c r="CE110" s="85"/>
      <c r="CF110" s="85"/>
      <c r="CG110" s="85"/>
      <c r="CH110" s="85"/>
      <c r="CI110" s="85"/>
      <c r="CJ110" s="85"/>
      <c r="CK110" s="85"/>
      <c r="CL110" s="85"/>
      <c r="CM110" s="85"/>
      <c r="CN110" s="85"/>
      <c r="CO110" s="85"/>
      <c r="CP110" s="85"/>
      <c r="CQ110" s="85"/>
      <c r="CR110" s="85"/>
      <c r="CS110" s="85"/>
      <c r="CT110" s="85"/>
      <c r="CU110" s="85"/>
      <c r="CV110" s="85"/>
      <c r="CW110" s="85"/>
      <c r="CX110" s="85"/>
      <c r="CY110" s="85"/>
      <c r="CZ110" s="85"/>
      <c r="DA110" s="85"/>
      <c r="DB110" s="85"/>
      <c r="DC110" s="85"/>
      <c r="DD110" s="85"/>
      <c r="DE110" s="85"/>
      <c r="DF110" s="85"/>
      <c r="DG110" s="85"/>
      <c r="DH110" s="85"/>
      <c r="DI110" s="85"/>
      <c r="DJ110" s="85"/>
      <c r="DK110" s="85"/>
      <c r="DL110" s="85"/>
      <c r="DM110" s="85"/>
      <c r="DN110" s="85"/>
      <c r="DO110" s="85"/>
      <c r="DP110" s="85"/>
      <c r="DQ110" s="85"/>
      <c r="DR110" s="85"/>
      <c r="DS110" s="85"/>
      <c r="DT110" s="85"/>
      <c r="DU110" s="85"/>
      <c r="DV110" s="85"/>
      <c r="DW110" s="85"/>
      <c r="DX110" s="85"/>
      <c r="DY110" s="85"/>
      <c r="DZ110" s="85"/>
      <c r="EA110" s="85"/>
      <c r="EB110" s="85"/>
      <c r="EC110" s="85"/>
      <c r="ED110" s="85"/>
      <c r="EE110" s="85"/>
      <c r="EF110" s="85"/>
      <c r="EG110" s="85"/>
      <c r="EH110" s="85"/>
      <c r="EI110" s="85"/>
      <c r="EJ110" s="85"/>
      <c r="EK110" s="85"/>
      <c r="EL110" s="85"/>
      <c r="EM110" s="85"/>
      <c r="EN110" s="85"/>
      <c r="EO110" s="85"/>
      <c r="EP110" s="85"/>
      <c r="EQ110" s="85"/>
      <c r="ER110" s="85"/>
      <c r="ES110" s="85"/>
      <c r="ET110" s="85"/>
      <c r="EU110" s="85"/>
      <c r="EV110" s="85"/>
      <c r="EW110" s="85"/>
      <c r="EX110" s="85"/>
      <c r="EY110" s="85"/>
    </row>
    <row r="111" spans="1:155" ht="14.45" customHeight="1" x14ac:dyDescent="0.25">
      <c r="A111" s="153"/>
      <c r="B111" s="140"/>
      <c r="C111" s="202"/>
      <c r="D111" s="138"/>
      <c r="E111" s="203"/>
      <c r="F111" s="192"/>
      <c r="G111" s="85"/>
      <c r="H111" s="85"/>
      <c r="I111" s="85"/>
      <c r="J111" s="8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c r="AJ111" s="85"/>
      <c r="AK111" s="85"/>
      <c r="AL111" s="85"/>
      <c r="AM111" s="85"/>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5"/>
      <c r="BR111" s="85"/>
      <c r="BS111" s="85"/>
      <c r="BT111" s="85"/>
      <c r="BU111" s="85"/>
      <c r="BV111" s="85"/>
      <c r="BW111" s="85"/>
      <c r="BX111" s="85"/>
      <c r="BY111" s="85"/>
      <c r="BZ111" s="85"/>
      <c r="CA111" s="85"/>
      <c r="CB111" s="85"/>
      <c r="CC111" s="85"/>
      <c r="CD111" s="85"/>
      <c r="CE111" s="85"/>
      <c r="CF111" s="85"/>
      <c r="CG111" s="85"/>
      <c r="CH111" s="85"/>
      <c r="CI111" s="85"/>
      <c r="CJ111" s="85"/>
      <c r="CK111" s="85"/>
      <c r="CL111" s="85"/>
      <c r="CM111" s="85"/>
      <c r="CN111" s="85"/>
      <c r="CO111" s="85"/>
      <c r="CP111" s="85"/>
      <c r="CQ111" s="85"/>
      <c r="CR111" s="85"/>
      <c r="CS111" s="85"/>
      <c r="CT111" s="85"/>
      <c r="CU111" s="85"/>
      <c r="CV111" s="85"/>
      <c r="CW111" s="85"/>
      <c r="CX111" s="85"/>
      <c r="CY111" s="85"/>
      <c r="CZ111" s="85"/>
      <c r="DA111" s="85"/>
      <c r="DB111" s="85"/>
      <c r="DC111" s="85"/>
      <c r="DD111" s="85"/>
      <c r="DE111" s="85"/>
      <c r="DF111" s="85"/>
      <c r="DG111" s="85"/>
      <c r="DH111" s="85"/>
      <c r="DI111" s="85"/>
      <c r="DJ111" s="85"/>
      <c r="DK111" s="85"/>
      <c r="DL111" s="85"/>
      <c r="DM111" s="85"/>
      <c r="DN111" s="85"/>
      <c r="DO111" s="85"/>
      <c r="DP111" s="85"/>
      <c r="DQ111" s="85"/>
      <c r="DR111" s="85"/>
      <c r="DS111" s="85"/>
      <c r="DT111" s="85"/>
      <c r="DU111" s="85"/>
      <c r="DV111" s="85"/>
      <c r="DW111" s="85"/>
      <c r="DX111" s="85"/>
      <c r="DY111" s="85"/>
      <c r="DZ111" s="85"/>
      <c r="EA111" s="85"/>
      <c r="EB111" s="85"/>
      <c r="EC111" s="85"/>
      <c r="ED111" s="85"/>
      <c r="EE111" s="85"/>
      <c r="EF111" s="85"/>
      <c r="EG111" s="85"/>
      <c r="EH111" s="85"/>
      <c r="EI111" s="85"/>
      <c r="EJ111" s="85"/>
      <c r="EK111" s="85"/>
      <c r="EL111" s="85"/>
      <c r="EM111" s="85"/>
      <c r="EN111" s="85"/>
      <c r="EO111" s="85"/>
      <c r="EP111" s="85"/>
      <c r="EQ111" s="85"/>
      <c r="ER111" s="85"/>
      <c r="ES111" s="85"/>
      <c r="ET111" s="85"/>
      <c r="EU111" s="85"/>
      <c r="EV111" s="85"/>
      <c r="EW111" s="85"/>
      <c r="EX111" s="85"/>
      <c r="EY111" s="85"/>
    </row>
    <row r="112" spans="1:155" ht="14.45" customHeight="1" x14ac:dyDescent="0.25">
      <c r="A112" s="153"/>
      <c r="B112" s="198"/>
      <c r="C112" s="199"/>
      <c r="D112" s="138"/>
      <c r="E112" s="203"/>
      <c r="F112" s="192"/>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c r="AJ112" s="85"/>
      <c r="AK112" s="85"/>
      <c r="AL112" s="85"/>
      <c r="AM112" s="85"/>
      <c r="AN112" s="85"/>
      <c r="AO112" s="85"/>
      <c r="AP112" s="85"/>
      <c r="AQ112" s="85"/>
      <c r="AR112" s="85"/>
      <c r="AS112" s="85"/>
      <c r="AT112" s="85"/>
      <c r="AU112" s="85"/>
      <c r="AV112" s="85"/>
      <c r="AW112" s="85"/>
      <c r="AX112" s="85"/>
      <c r="AY112" s="85"/>
      <c r="AZ112" s="85"/>
      <c r="BA112" s="85"/>
      <c r="BB112" s="85"/>
      <c r="BC112" s="85"/>
      <c r="BD112" s="85"/>
      <c r="BE112" s="85"/>
      <c r="BF112" s="85"/>
      <c r="BG112" s="85"/>
      <c r="BH112" s="85"/>
      <c r="BI112" s="85"/>
      <c r="BJ112" s="85"/>
      <c r="BK112" s="85"/>
      <c r="BL112" s="85"/>
      <c r="BM112" s="85"/>
      <c r="BN112" s="85"/>
      <c r="BO112" s="85"/>
      <c r="BP112" s="85"/>
      <c r="BQ112" s="85"/>
      <c r="BR112" s="85"/>
      <c r="BS112" s="85"/>
      <c r="BT112" s="85"/>
      <c r="BU112" s="85"/>
      <c r="BV112" s="85"/>
      <c r="BW112" s="85"/>
      <c r="BX112" s="85"/>
      <c r="BY112" s="85"/>
      <c r="BZ112" s="85"/>
      <c r="CA112" s="85"/>
      <c r="CB112" s="85"/>
      <c r="CC112" s="85"/>
      <c r="CD112" s="85"/>
      <c r="CE112" s="85"/>
      <c r="CF112" s="85"/>
      <c r="CG112" s="85"/>
      <c r="CH112" s="85"/>
      <c r="CI112" s="85"/>
      <c r="CJ112" s="85"/>
      <c r="CK112" s="85"/>
      <c r="CL112" s="85"/>
      <c r="CM112" s="85"/>
      <c r="CN112" s="85"/>
      <c r="CO112" s="85"/>
      <c r="CP112" s="85"/>
      <c r="CQ112" s="85"/>
      <c r="CR112" s="85"/>
      <c r="CS112" s="85"/>
      <c r="CT112" s="85"/>
      <c r="CU112" s="85"/>
      <c r="CV112" s="85"/>
      <c r="CW112" s="85"/>
      <c r="CX112" s="85"/>
      <c r="CY112" s="85"/>
      <c r="CZ112" s="85"/>
      <c r="DA112" s="85"/>
      <c r="DB112" s="85"/>
      <c r="DC112" s="85"/>
      <c r="DD112" s="85"/>
      <c r="DE112" s="85"/>
      <c r="DF112" s="85"/>
      <c r="DG112" s="85"/>
      <c r="DH112" s="85"/>
      <c r="DI112" s="85"/>
      <c r="DJ112" s="85"/>
      <c r="DK112" s="85"/>
      <c r="DL112" s="85"/>
      <c r="DM112" s="85"/>
      <c r="DN112" s="85"/>
      <c r="DO112" s="85"/>
      <c r="DP112" s="85"/>
      <c r="DQ112" s="85"/>
      <c r="DR112" s="85"/>
      <c r="DS112" s="85"/>
      <c r="DT112" s="85"/>
      <c r="DU112" s="85"/>
      <c r="DV112" s="85"/>
      <c r="DW112" s="85"/>
      <c r="DX112" s="85"/>
      <c r="DY112" s="85"/>
      <c r="DZ112" s="85"/>
      <c r="EA112" s="85"/>
      <c r="EB112" s="85"/>
      <c r="EC112" s="85"/>
      <c r="ED112" s="85"/>
      <c r="EE112" s="85"/>
      <c r="EF112" s="85"/>
      <c r="EG112" s="85"/>
      <c r="EH112" s="85"/>
      <c r="EI112" s="85"/>
      <c r="EJ112" s="85"/>
      <c r="EK112" s="85"/>
      <c r="EL112" s="85"/>
      <c r="EM112" s="85"/>
      <c r="EN112" s="85"/>
      <c r="EO112" s="85"/>
      <c r="EP112" s="85"/>
      <c r="EQ112" s="85"/>
      <c r="ER112" s="85"/>
      <c r="ES112" s="85"/>
      <c r="ET112" s="85"/>
      <c r="EU112" s="85"/>
      <c r="EV112" s="85"/>
      <c r="EW112" s="85"/>
      <c r="EX112" s="85"/>
      <c r="EY112" s="85"/>
    </row>
    <row r="113" spans="1:155" ht="48.75" customHeight="1" x14ac:dyDescent="0.25">
      <c r="A113" s="153"/>
      <c r="B113" s="204" t="s">
        <v>135</v>
      </c>
      <c r="C113" s="202"/>
      <c r="D113" s="205">
        <v>15</v>
      </c>
      <c r="E113" s="206">
        <v>0</v>
      </c>
      <c r="F113" s="192"/>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85"/>
      <c r="AQ113" s="85"/>
      <c r="AR113" s="85"/>
      <c r="AS113" s="85"/>
      <c r="AT113" s="85"/>
      <c r="AU113" s="85"/>
      <c r="AV113" s="85"/>
      <c r="AW113" s="85"/>
      <c r="AX113" s="85"/>
      <c r="AY113" s="85"/>
      <c r="AZ113" s="85"/>
      <c r="BA113" s="85"/>
      <c r="BB113" s="85"/>
      <c r="BC113" s="85"/>
      <c r="BD113" s="85"/>
      <c r="BE113" s="85"/>
      <c r="BF113" s="85"/>
      <c r="BG113" s="85"/>
      <c r="BH113" s="85"/>
      <c r="BI113" s="85"/>
      <c r="BJ113" s="85"/>
      <c r="BK113" s="85"/>
      <c r="BL113" s="85"/>
      <c r="BM113" s="85"/>
      <c r="BN113" s="85"/>
      <c r="BO113" s="85"/>
      <c r="BP113" s="85"/>
      <c r="BQ113" s="85"/>
      <c r="BR113" s="85"/>
      <c r="BS113" s="85"/>
      <c r="BT113" s="85"/>
      <c r="BU113" s="85"/>
      <c r="BV113" s="85"/>
      <c r="BW113" s="85"/>
      <c r="BX113" s="85"/>
      <c r="BY113" s="85"/>
      <c r="BZ113" s="85"/>
      <c r="CA113" s="85"/>
      <c r="CB113" s="85"/>
      <c r="CC113" s="85"/>
      <c r="CD113" s="85"/>
      <c r="CE113" s="85"/>
      <c r="CF113" s="85"/>
      <c r="CG113" s="85"/>
      <c r="CH113" s="85"/>
      <c r="CI113" s="85"/>
      <c r="CJ113" s="85"/>
      <c r="CK113" s="85"/>
      <c r="CL113" s="85"/>
      <c r="CM113" s="85"/>
      <c r="CN113" s="85"/>
      <c r="CO113" s="85"/>
      <c r="CP113" s="85"/>
      <c r="CQ113" s="85"/>
      <c r="CR113" s="85"/>
      <c r="CS113" s="85"/>
      <c r="CT113" s="85"/>
      <c r="CU113" s="85"/>
      <c r="CV113" s="85"/>
      <c r="CW113" s="85"/>
      <c r="CX113" s="85"/>
      <c r="CY113" s="85"/>
      <c r="CZ113" s="85"/>
      <c r="DA113" s="85"/>
      <c r="DB113" s="85"/>
      <c r="DC113" s="85"/>
      <c r="DD113" s="85"/>
      <c r="DE113" s="85"/>
      <c r="DF113" s="85"/>
      <c r="DG113" s="85"/>
      <c r="DH113" s="85"/>
      <c r="DI113" s="85"/>
      <c r="DJ113" s="85"/>
      <c r="DK113" s="85"/>
      <c r="DL113" s="85"/>
      <c r="DM113" s="85"/>
      <c r="DN113" s="85"/>
      <c r="DO113" s="85"/>
      <c r="DP113" s="85"/>
      <c r="DQ113" s="85"/>
      <c r="DR113" s="85"/>
      <c r="DS113" s="85"/>
      <c r="DT113" s="85"/>
      <c r="DU113" s="85"/>
      <c r="DV113" s="85"/>
      <c r="DW113" s="85"/>
      <c r="DX113" s="85"/>
      <c r="DY113" s="85"/>
      <c r="DZ113" s="85"/>
      <c r="EA113" s="85"/>
      <c r="EB113" s="85"/>
      <c r="EC113" s="85"/>
      <c r="ED113" s="85"/>
      <c r="EE113" s="85"/>
      <c r="EF113" s="85"/>
      <c r="EG113" s="85"/>
      <c r="EH113" s="85"/>
      <c r="EI113" s="85"/>
      <c r="EJ113" s="85"/>
      <c r="EK113" s="85"/>
      <c r="EL113" s="85"/>
      <c r="EM113" s="85"/>
      <c r="EN113" s="85"/>
      <c r="EO113" s="85"/>
      <c r="EP113" s="85"/>
      <c r="EQ113" s="85"/>
      <c r="ER113" s="85"/>
      <c r="ES113" s="85"/>
      <c r="ET113" s="85"/>
      <c r="EU113" s="85"/>
      <c r="EV113" s="85"/>
      <c r="EW113" s="85"/>
      <c r="EX113" s="85"/>
      <c r="EY113" s="85"/>
    </row>
    <row r="114" spans="1:155" ht="14.45" customHeight="1" x14ac:dyDescent="0.25">
      <c r="A114" s="153"/>
      <c r="B114" s="140" t="s">
        <v>136</v>
      </c>
      <c r="C114" s="202"/>
      <c r="D114" s="138">
        <v>16</v>
      </c>
      <c r="E114" s="203">
        <v>0</v>
      </c>
      <c r="F114" s="192"/>
      <c r="G114" s="85"/>
      <c r="H114" s="85"/>
      <c r="I114" s="85"/>
      <c r="J114" s="8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c r="AJ114" s="85"/>
      <c r="AK114" s="85"/>
      <c r="AL114" s="85"/>
      <c r="AM114" s="85"/>
      <c r="AN114" s="85"/>
      <c r="AO114" s="85"/>
      <c r="AP114" s="85"/>
      <c r="AQ114" s="85"/>
      <c r="AR114" s="85"/>
      <c r="AS114" s="85"/>
      <c r="AT114" s="85"/>
      <c r="AU114" s="85"/>
      <c r="AV114" s="85"/>
      <c r="AW114" s="85"/>
      <c r="AX114" s="85"/>
      <c r="AY114" s="85"/>
      <c r="AZ114" s="85"/>
      <c r="BA114" s="85"/>
      <c r="BB114" s="85"/>
      <c r="BC114" s="85"/>
      <c r="BD114" s="85"/>
      <c r="BE114" s="85"/>
      <c r="BF114" s="85"/>
      <c r="BG114" s="85"/>
      <c r="BH114" s="85"/>
      <c r="BI114" s="85"/>
      <c r="BJ114" s="85"/>
      <c r="BK114" s="85"/>
      <c r="BL114" s="85"/>
      <c r="BM114" s="85"/>
      <c r="BN114" s="85"/>
      <c r="BO114" s="85"/>
      <c r="BP114" s="85"/>
      <c r="BQ114" s="85"/>
      <c r="BR114" s="85"/>
      <c r="BS114" s="85"/>
      <c r="BT114" s="85"/>
      <c r="BU114" s="85"/>
      <c r="BV114" s="85"/>
      <c r="BW114" s="85"/>
      <c r="BX114" s="85"/>
      <c r="BY114" s="85"/>
      <c r="BZ114" s="85"/>
      <c r="CA114" s="85"/>
      <c r="CB114" s="85"/>
      <c r="CC114" s="85"/>
      <c r="CD114" s="85"/>
      <c r="CE114" s="85"/>
      <c r="CF114" s="85"/>
      <c r="CG114" s="85"/>
      <c r="CH114" s="85"/>
      <c r="CI114" s="85"/>
      <c r="CJ114" s="85"/>
      <c r="CK114" s="85"/>
      <c r="CL114" s="85"/>
      <c r="CM114" s="85"/>
      <c r="CN114" s="85"/>
      <c r="CO114" s="85"/>
      <c r="CP114" s="85"/>
      <c r="CQ114" s="85"/>
      <c r="CR114" s="85"/>
      <c r="CS114" s="85"/>
      <c r="CT114" s="85"/>
      <c r="CU114" s="85"/>
      <c r="CV114" s="85"/>
      <c r="CW114" s="85"/>
      <c r="CX114" s="85"/>
      <c r="CY114" s="85"/>
      <c r="CZ114" s="85"/>
      <c r="DA114" s="85"/>
      <c r="DB114" s="85"/>
      <c r="DC114" s="85"/>
      <c r="DD114" s="85"/>
      <c r="DE114" s="85"/>
      <c r="DF114" s="85"/>
      <c r="DG114" s="85"/>
      <c r="DH114" s="85"/>
      <c r="DI114" s="85"/>
      <c r="DJ114" s="85"/>
      <c r="DK114" s="85"/>
      <c r="DL114" s="85"/>
      <c r="DM114" s="85"/>
      <c r="DN114" s="85"/>
      <c r="DO114" s="85"/>
      <c r="DP114" s="85"/>
      <c r="DQ114" s="85"/>
      <c r="DR114" s="85"/>
      <c r="DS114" s="85"/>
      <c r="DT114" s="85"/>
      <c r="DU114" s="85"/>
      <c r="DV114" s="85"/>
      <c r="DW114" s="85"/>
      <c r="DX114" s="85"/>
      <c r="DY114" s="85"/>
      <c r="DZ114" s="85"/>
      <c r="EA114" s="85"/>
      <c r="EB114" s="85"/>
      <c r="EC114" s="85"/>
      <c r="ED114" s="85"/>
      <c r="EE114" s="85"/>
      <c r="EF114" s="85"/>
      <c r="EG114" s="85"/>
      <c r="EH114" s="85"/>
      <c r="EI114" s="85"/>
      <c r="EJ114" s="85"/>
      <c r="EK114" s="85"/>
      <c r="EL114" s="85"/>
      <c r="EM114" s="85"/>
      <c r="EN114" s="85"/>
      <c r="EO114" s="85"/>
      <c r="EP114" s="85"/>
      <c r="EQ114" s="85"/>
      <c r="ER114" s="85"/>
      <c r="ES114" s="85"/>
      <c r="ET114" s="85"/>
      <c r="EU114" s="85"/>
      <c r="EV114" s="85"/>
      <c r="EW114" s="85"/>
      <c r="EX114" s="85"/>
      <c r="EY114" s="85"/>
    </row>
    <row r="115" spans="1:155" ht="14.45" customHeight="1" x14ac:dyDescent="0.25">
      <c r="A115" s="153"/>
      <c r="B115" s="140" t="s">
        <v>137</v>
      </c>
      <c r="C115" s="202"/>
      <c r="D115" s="138">
        <v>17</v>
      </c>
      <c r="E115" s="203">
        <v>0</v>
      </c>
      <c r="F115" s="192"/>
      <c r="G115" s="85"/>
      <c r="H115" s="85"/>
      <c r="I115" s="85"/>
      <c r="J115" s="8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c r="AJ115" s="85"/>
      <c r="AK115" s="85"/>
      <c r="AL115" s="85"/>
      <c r="AM115" s="85"/>
      <c r="AN115" s="85"/>
      <c r="AO115" s="85"/>
      <c r="AP115" s="85"/>
      <c r="AQ115" s="85"/>
      <c r="AR115" s="85"/>
      <c r="AS115" s="85"/>
      <c r="AT115" s="85"/>
      <c r="AU115" s="85"/>
      <c r="AV115" s="85"/>
      <c r="AW115" s="85"/>
      <c r="AX115" s="85"/>
      <c r="AY115" s="85"/>
      <c r="AZ115" s="85"/>
      <c r="BA115" s="85"/>
      <c r="BB115" s="85"/>
      <c r="BC115" s="85"/>
      <c r="BD115" s="85"/>
      <c r="BE115" s="85"/>
      <c r="BF115" s="85"/>
      <c r="BG115" s="85"/>
      <c r="BH115" s="85"/>
      <c r="BI115" s="85"/>
      <c r="BJ115" s="85"/>
      <c r="BK115" s="85"/>
      <c r="BL115" s="85"/>
      <c r="BM115" s="85"/>
      <c r="BN115" s="85"/>
      <c r="BO115" s="85"/>
      <c r="BP115" s="85"/>
      <c r="BQ115" s="85"/>
      <c r="BR115" s="85"/>
      <c r="BS115" s="85"/>
      <c r="BT115" s="85"/>
      <c r="BU115" s="85"/>
      <c r="BV115" s="85"/>
      <c r="BW115" s="85"/>
      <c r="BX115" s="85"/>
      <c r="BY115" s="85"/>
      <c r="BZ115" s="85"/>
      <c r="CA115" s="85"/>
      <c r="CB115" s="85"/>
      <c r="CC115" s="85"/>
      <c r="CD115" s="85"/>
      <c r="CE115" s="85"/>
      <c r="CF115" s="85"/>
      <c r="CG115" s="85"/>
      <c r="CH115" s="85"/>
      <c r="CI115" s="85"/>
      <c r="CJ115" s="85"/>
      <c r="CK115" s="85"/>
      <c r="CL115" s="85"/>
      <c r="CM115" s="85"/>
      <c r="CN115" s="85"/>
      <c r="CO115" s="85"/>
      <c r="CP115" s="85"/>
      <c r="CQ115" s="85"/>
      <c r="CR115" s="85"/>
      <c r="CS115" s="85"/>
      <c r="CT115" s="85"/>
      <c r="CU115" s="85"/>
      <c r="CV115" s="85"/>
      <c r="CW115" s="85"/>
      <c r="CX115" s="85"/>
      <c r="CY115" s="85"/>
      <c r="CZ115" s="85"/>
      <c r="DA115" s="85"/>
      <c r="DB115" s="85"/>
      <c r="DC115" s="85"/>
      <c r="DD115" s="85"/>
      <c r="DE115" s="85"/>
      <c r="DF115" s="85"/>
      <c r="DG115" s="85"/>
      <c r="DH115" s="85"/>
      <c r="DI115" s="85"/>
      <c r="DJ115" s="85"/>
      <c r="DK115" s="85"/>
      <c r="DL115" s="85"/>
      <c r="DM115" s="85"/>
      <c r="DN115" s="85"/>
      <c r="DO115" s="85"/>
      <c r="DP115" s="85"/>
      <c r="DQ115" s="85"/>
      <c r="DR115" s="85"/>
      <c r="DS115" s="85"/>
      <c r="DT115" s="85"/>
      <c r="DU115" s="85"/>
      <c r="DV115" s="85"/>
      <c r="DW115" s="85"/>
      <c r="DX115" s="85"/>
      <c r="DY115" s="85"/>
      <c r="DZ115" s="85"/>
      <c r="EA115" s="85"/>
      <c r="EB115" s="85"/>
      <c r="EC115" s="85"/>
      <c r="ED115" s="85"/>
      <c r="EE115" s="85"/>
      <c r="EF115" s="85"/>
      <c r="EG115" s="85"/>
      <c r="EH115" s="85"/>
      <c r="EI115" s="85"/>
      <c r="EJ115" s="85"/>
      <c r="EK115" s="85"/>
      <c r="EL115" s="85"/>
      <c r="EM115" s="85"/>
      <c r="EN115" s="85"/>
      <c r="EO115" s="85"/>
      <c r="EP115" s="85"/>
      <c r="EQ115" s="85"/>
      <c r="ER115" s="85"/>
      <c r="ES115" s="85"/>
      <c r="ET115" s="85"/>
      <c r="EU115" s="85"/>
      <c r="EV115" s="85"/>
      <c r="EW115" s="85"/>
      <c r="EX115" s="85"/>
      <c r="EY115" s="85"/>
    </row>
    <row r="116" spans="1:155" ht="14.45" customHeight="1" x14ac:dyDescent="0.25">
      <c r="A116" s="153"/>
      <c r="B116" s="140" t="s">
        <v>138</v>
      </c>
      <c r="C116" s="202"/>
      <c r="D116" s="138">
        <v>18</v>
      </c>
      <c r="E116" s="203">
        <v>0</v>
      </c>
      <c r="F116" s="192"/>
      <c r="G116" s="85"/>
      <c r="H116" s="85"/>
      <c r="I116" s="85"/>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85"/>
      <c r="AK116" s="85"/>
      <c r="AL116" s="85"/>
      <c r="AM116" s="85"/>
      <c r="AN116" s="85"/>
      <c r="AO116" s="85"/>
      <c r="AP116" s="85"/>
      <c r="AQ116" s="85"/>
      <c r="AR116" s="85"/>
      <c r="AS116" s="85"/>
      <c r="AT116" s="85"/>
      <c r="AU116" s="85"/>
      <c r="AV116" s="85"/>
      <c r="AW116" s="85"/>
      <c r="AX116" s="85"/>
      <c r="AY116" s="85"/>
      <c r="AZ116" s="85"/>
      <c r="BA116" s="85"/>
      <c r="BB116" s="85"/>
      <c r="BC116" s="85"/>
      <c r="BD116" s="85"/>
      <c r="BE116" s="85"/>
      <c r="BF116" s="85"/>
      <c r="BG116" s="85"/>
      <c r="BH116" s="85"/>
      <c r="BI116" s="85"/>
      <c r="BJ116" s="85"/>
      <c r="BK116" s="85"/>
      <c r="BL116" s="85"/>
      <c r="BM116" s="85"/>
      <c r="BN116" s="85"/>
      <c r="BO116" s="85"/>
      <c r="BP116" s="85"/>
      <c r="BQ116" s="85"/>
      <c r="BR116" s="85"/>
      <c r="BS116" s="85"/>
      <c r="BT116" s="85"/>
      <c r="BU116" s="85"/>
      <c r="BV116" s="85"/>
      <c r="BW116" s="85"/>
      <c r="BX116" s="85"/>
      <c r="BY116" s="85"/>
      <c r="BZ116" s="85"/>
      <c r="CA116" s="85"/>
      <c r="CB116" s="85"/>
      <c r="CC116" s="85"/>
      <c r="CD116" s="85"/>
      <c r="CE116" s="85"/>
      <c r="CF116" s="85"/>
      <c r="CG116" s="85"/>
      <c r="CH116" s="85"/>
      <c r="CI116" s="85"/>
      <c r="CJ116" s="85"/>
      <c r="CK116" s="85"/>
      <c r="CL116" s="85"/>
      <c r="CM116" s="85"/>
      <c r="CN116" s="85"/>
      <c r="CO116" s="85"/>
      <c r="CP116" s="85"/>
      <c r="CQ116" s="85"/>
      <c r="CR116" s="85"/>
      <c r="CS116" s="85"/>
      <c r="CT116" s="85"/>
      <c r="CU116" s="85"/>
      <c r="CV116" s="85"/>
      <c r="CW116" s="85"/>
      <c r="CX116" s="85"/>
      <c r="CY116" s="85"/>
      <c r="CZ116" s="85"/>
      <c r="DA116" s="85"/>
      <c r="DB116" s="85"/>
      <c r="DC116" s="85"/>
      <c r="DD116" s="85"/>
      <c r="DE116" s="85"/>
      <c r="DF116" s="85"/>
      <c r="DG116" s="85"/>
      <c r="DH116" s="85"/>
      <c r="DI116" s="85"/>
      <c r="DJ116" s="85"/>
      <c r="DK116" s="85"/>
      <c r="DL116" s="85"/>
      <c r="DM116" s="85"/>
      <c r="DN116" s="85"/>
      <c r="DO116" s="85"/>
      <c r="DP116" s="85"/>
      <c r="DQ116" s="85"/>
      <c r="DR116" s="85"/>
      <c r="DS116" s="85"/>
      <c r="DT116" s="85"/>
      <c r="DU116" s="85"/>
      <c r="DV116" s="85"/>
      <c r="DW116" s="85"/>
      <c r="DX116" s="85"/>
      <c r="DY116" s="85"/>
      <c r="DZ116" s="85"/>
      <c r="EA116" s="85"/>
      <c r="EB116" s="85"/>
      <c r="EC116" s="85"/>
      <c r="ED116" s="85"/>
      <c r="EE116" s="85"/>
      <c r="EF116" s="85"/>
      <c r="EG116" s="85"/>
      <c r="EH116" s="85"/>
      <c r="EI116" s="85"/>
      <c r="EJ116" s="85"/>
      <c r="EK116" s="85"/>
      <c r="EL116" s="85"/>
      <c r="EM116" s="85"/>
      <c r="EN116" s="85"/>
      <c r="EO116" s="85"/>
      <c r="EP116" s="85"/>
      <c r="EQ116" s="85"/>
      <c r="ER116" s="85"/>
      <c r="ES116" s="85"/>
      <c r="ET116" s="85"/>
      <c r="EU116" s="85"/>
      <c r="EV116" s="85"/>
      <c r="EW116" s="85"/>
      <c r="EX116" s="85"/>
      <c r="EY116" s="85"/>
    </row>
    <row r="117" spans="1:155" ht="14.45" customHeight="1" x14ac:dyDescent="0.25">
      <c r="A117" s="153"/>
      <c r="B117" s="140"/>
      <c r="C117" s="202"/>
      <c r="D117" s="138"/>
      <c r="E117" s="203"/>
      <c r="F117" s="192"/>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85"/>
      <c r="AK117" s="85"/>
      <c r="AL117" s="85"/>
      <c r="AM117" s="85"/>
      <c r="AN117" s="85"/>
      <c r="AO117" s="85"/>
      <c r="AP117" s="85"/>
      <c r="AQ117" s="85"/>
      <c r="AR117" s="85"/>
      <c r="AS117" s="85"/>
      <c r="AT117" s="85"/>
      <c r="AU117" s="85"/>
      <c r="AV117" s="85"/>
      <c r="AW117" s="85"/>
      <c r="AX117" s="85"/>
      <c r="AY117" s="85"/>
      <c r="AZ117" s="85"/>
      <c r="BA117" s="85"/>
      <c r="BB117" s="85"/>
      <c r="BC117" s="85"/>
      <c r="BD117" s="85"/>
      <c r="BE117" s="85"/>
      <c r="BF117" s="85"/>
      <c r="BG117" s="85"/>
      <c r="BH117" s="85"/>
      <c r="BI117" s="85"/>
      <c r="BJ117" s="85"/>
      <c r="BK117" s="85"/>
      <c r="BL117" s="85"/>
      <c r="BM117" s="85"/>
      <c r="BN117" s="85"/>
      <c r="BO117" s="85"/>
      <c r="BP117" s="85"/>
      <c r="BQ117" s="85"/>
      <c r="BR117" s="85"/>
      <c r="BS117" s="85"/>
      <c r="BT117" s="85"/>
      <c r="BU117" s="85"/>
      <c r="BV117" s="85"/>
      <c r="BW117" s="85"/>
      <c r="BX117" s="85"/>
      <c r="BY117" s="85"/>
      <c r="BZ117" s="85"/>
      <c r="CA117" s="85"/>
      <c r="CB117" s="85"/>
      <c r="CC117" s="85"/>
      <c r="CD117" s="85"/>
      <c r="CE117" s="85"/>
      <c r="CF117" s="85"/>
      <c r="CG117" s="85"/>
      <c r="CH117" s="85"/>
      <c r="CI117" s="85"/>
      <c r="CJ117" s="85"/>
      <c r="CK117" s="85"/>
      <c r="CL117" s="85"/>
      <c r="CM117" s="85"/>
      <c r="CN117" s="85"/>
      <c r="CO117" s="85"/>
      <c r="CP117" s="85"/>
      <c r="CQ117" s="85"/>
      <c r="CR117" s="85"/>
      <c r="CS117" s="85"/>
      <c r="CT117" s="85"/>
      <c r="CU117" s="85"/>
      <c r="CV117" s="85"/>
      <c r="CW117" s="85"/>
      <c r="CX117" s="85"/>
      <c r="CY117" s="85"/>
      <c r="CZ117" s="85"/>
      <c r="DA117" s="85"/>
      <c r="DB117" s="85"/>
      <c r="DC117" s="85"/>
      <c r="DD117" s="85"/>
      <c r="DE117" s="85"/>
      <c r="DF117" s="85"/>
      <c r="DG117" s="85"/>
      <c r="DH117" s="85"/>
      <c r="DI117" s="85"/>
      <c r="DJ117" s="85"/>
      <c r="DK117" s="85"/>
      <c r="DL117" s="85"/>
      <c r="DM117" s="85"/>
      <c r="DN117" s="85"/>
      <c r="DO117" s="85"/>
      <c r="DP117" s="85"/>
      <c r="DQ117" s="85"/>
      <c r="DR117" s="85"/>
      <c r="DS117" s="85"/>
      <c r="DT117" s="85"/>
      <c r="DU117" s="85"/>
      <c r="DV117" s="85"/>
      <c r="DW117" s="85"/>
      <c r="DX117" s="85"/>
      <c r="DY117" s="85"/>
      <c r="DZ117" s="85"/>
      <c r="EA117" s="85"/>
      <c r="EB117" s="85"/>
      <c r="EC117" s="85"/>
      <c r="ED117" s="85"/>
      <c r="EE117" s="85"/>
      <c r="EF117" s="85"/>
      <c r="EG117" s="85"/>
      <c r="EH117" s="85"/>
      <c r="EI117" s="85"/>
      <c r="EJ117" s="85"/>
      <c r="EK117" s="85"/>
      <c r="EL117" s="85"/>
      <c r="EM117" s="85"/>
      <c r="EN117" s="85"/>
      <c r="EO117" s="85"/>
      <c r="EP117" s="85"/>
      <c r="EQ117" s="85"/>
      <c r="ER117" s="85"/>
      <c r="ES117" s="85"/>
      <c r="ET117" s="85"/>
      <c r="EU117" s="85"/>
      <c r="EV117" s="85"/>
      <c r="EW117" s="85"/>
      <c r="EX117" s="85"/>
      <c r="EY117" s="85"/>
    </row>
    <row r="118" spans="1:155" ht="14.45" customHeight="1" x14ac:dyDescent="0.25">
      <c r="A118" s="153"/>
      <c r="B118" s="207" t="s">
        <v>283</v>
      </c>
      <c r="C118" s="199"/>
      <c r="D118" s="138"/>
      <c r="E118" s="203"/>
      <c r="F118" s="192"/>
      <c r="G118" s="85"/>
      <c r="H118" s="85"/>
      <c r="I118" s="85"/>
      <c r="J118" s="8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c r="AJ118" s="85"/>
      <c r="AK118" s="85"/>
      <c r="AL118" s="85"/>
      <c r="AM118" s="85"/>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5"/>
      <c r="BR118" s="85"/>
      <c r="BS118" s="85"/>
      <c r="BT118" s="85"/>
      <c r="BU118" s="85"/>
      <c r="BV118" s="85"/>
      <c r="BW118" s="85"/>
      <c r="BX118" s="85"/>
      <c r="BY118" s="85"/>
      <c r="BZ118" s="85"/>
      <c r="CA118" s="85"/>
      <c r="CB118" s="85"/>
      <c r="CC118" s="85"/>
      <c r="CD118" s="85"/>
      <c r="CE118" s="85"/>
      <c r="CF118" s="85"/>
      <c r="CG118" s="85"/>
      <c r="CH118" s="85"/>
      <c r="CI118" s="85"/>
      <c r="CJ118" s="85"/>
      <c r="CK118" s="85"/>
      <c r="CL118" s="85"/>
      <c r="CM118" s="85"/>
      <c r="CN118" s="85"/>
      <c r="CO118" s="85"/>
      <c r="CP118" s="85"/>
      <c r="CQ118" s="85"/>
      <c r="CR118" s="85"/>
      <c r="CS118" s="85"/>
      <c r="CT118" s="85"/>
      <c r="CU118" s="85"/>
      <c r="CV118" s="85"/>
      <c r="CW118" s="85"/>
      <c r="CX118" s="85"/>
      <c r="CY118" s="85"/>
      <c r="CZ118" s="85"/>
      <c r="DA118" s="85"/>
      <c r="DB118" s="85"/>
      <c r="DC118" s="85"/>
      <c r="DD118" s="85"/>
      <c r="DE118" s="85"/>
      <c r="DF118" s="85"/>
      <c r="DG118" s="85"/>
      <c r="DH118" s="85"/>
      <c r="DI118" s="85"/>
      <c r="DJ118" s="85"/>
      <c r="DK118" s="85"/>
      <c r="DL118" s="85"/>
      <c r="DM118" s="85"/>
      <c r="DN118" s="85"/>
      <c r="DO118" s="85"/>
      <c r="DP118" s="85"/>
      <c r="DQ118" s="85"/>
      <c r="DR118" s="85"/>
      <c r="DS118" s="85"/>
      <c r="DT118" s="85"/>
      <c r="DU118" s="85"/>
      <c r="DV118" s="85"/>
      <c r="DW118" s="85"/>
      <c r="DX118" s="85"/>
      <c r="DY118" s="85"/>
      <c r="DZ118" s="85"/>
      <c r="EA118" s="85"/>
      <c r="EB118" s="85"/>
      <c r="EC118" s="85"/>
      <c r="ED118" s="85"/>
      <c r="EE118" s="85"/>
      <c r="EF118" s="85"/>
      <c r="EG118" s="85"/>
      <c r="EH118" s="85"/>
      <c r="EI118" s="85"/>
      <c r="EJ118" s="85"/>
      <c r="EK118" s="85"/>
      <c r="EL118" s="85"/>
      <c r="EM118" s="85"/>
      <c r="EN118" s="85"/>
      <c r="EO118" s="85"/>
      <c r="EP118" s="85"/>
      <c r="EQ118" s="85"/>
      <c r="ER118" s="85"/>
      <c r="ES118" s="85"/>
      <c r="ET118" s="85"/>
      <c r="EU118" s="85"/>
      <c r="EV118" s="85"/>
      <c r="EW118" s="85"/>
      <c r="EX118" s="85"/>
      <c r="EY118" s="85"/>
    </row>
    <row r="119" spans="1:155" ht="14.45" customHeight="1" x14ac:dyDescent="0.25">
      <c r="A119" s="208"/>
      <c r="B119" s="209" t="s">
        <v>285</v>
      </c>
      <c r="C119" s="199"/>
      <c r="D119" s="138">
        <v>19</v>
      </c>
      <c r="E119" s="210">
        <f>'UFI for CY202627'!C63</f>
        <v>0</v>
      </c>
      <c r="F119" s="19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c r="BW119" s="85"/>
      <c r="BX119" s="85"/>
      <c r="BY119" s="85"/>
      <c r="BZ119" s="85"/>
      <c r="CA119" s="85"/>
      <c r="CB119" s="85"/>
      <c r="CC119" s="85"/>
      <c r="CD119" s="85"/>
      <c r="CE119" s="85"/>
      <c r="CF119" s="85"/>
      <c r="CG119" s="85"/>
      <c r="CH119" s="85"/>
      <c r="CI119" s="85"/>
      <c r="CJ119" s="85"/>
      <c r="CK119" s="85"/>
      <c r="CL119" s="85"/>
      <c r="CM119" s="85"/>
      <c r="CN119" s="85"/>
      <c r="CO119" s="85"/>
      <c r="CP119" s="85"/>
      <c r="CQ119" s="85"/>
      <c r="CR119" s="85"/>
      <c r="CS119" s="85"/>
      <c r="CT119" s="85"/>
      <c r="CU119" s="85"/>
      <c r="CV119" s="85"/>
      <c r="CW119" s="85"/>
      <c r="CX119" s="85"/>
      <c r="CY119" s="85"/>
      <c r="CZ119" s="85"/>
      <c r="DA119" s="85"/>
      <c r="DB119" s="85"/>
      <c r="DC119" s="85"/>
      <c r="DD119" s="85"/>
      <c r="DE119" s="85"/>
      <c r="DF119" s="85"/>
      <c r="DG119" s="85"/>
      <c r="DH119" s="85"/>
      <c r="DI119" s="85"/>
      <c r="DJ119" s="85"/>
      <c r="DK119" s="85"/>
      <c r="DL119" s="85"/>
      <c r="DM119" s="85"/>
      <c r="DN119" s="85"/>
      <c r="DO119" s="85"/>
      <c r="DP119" s="85"/>
      <c r="DQ119" s="85"/>
      <c r="DR119" s="85"/>
      <c r="DS119" s="85"/>
      <c r="DT119" s="85"/>
      <c r="DU119" s="85"/>
      <c r="DV119" s="85"/>
      <c r="DW119" s="85"/>
      <c r="DX119" s="85"/>
      <c r="DY119" s="85"/>
      <c r="DZ119" s="85"/>
      <c r="EA119" s="85"/>
      <c r="EB119" s="85"/>
      <c r="EC119" s="85"/>
      <c r="ED119" s="85"/>
      <c r="EE119" s="85"/>
      <c r="EF119" s="85"/>
      <c r="EG119" s="85"/>
      <c r="EH119" s="85"/>
      <c r="EI119" s="85"/>
      <c r="EJ119" s="85"/>
      <c r="EK119" s="85"/>
      <c r="EL119" s="85"/>
      <c r="EM119" s="85"/>
      <c r="EN119" s="85"/>
      <c r="EO119" s="85"/>
      <c r="EP119" s="85"/>
      <c r="EQ119" s="85"/>
      <c r="ER119" s="85"/>
      <c r="ES119" s="85"/>
      <c r="ET119" s="85"/>
      <c r="EU119" s="85"/>
      <c r="EV119" s="85"/>
      <c r="EW119" s="85"/>
      <c r="EX119" s="85"/>
      <c r="EY119" s="85"/>
    </row>
    <row r="120" spans="1:155" ht="14.45" customHeight="1" x14ac:dyDescent="0.25">
      <c r="A120" s="153"/>
      <c r="B120" s="209" t="s">
        <v>284</v>
      </c>
      <c r="C120" s="202"/>
      <c r="D120" s="138">
        <v>20</v>
      </c>
      <c r="E120" s="210">
        <f>-('UFI for CY202526'!C69+'UFI for CY202425'!C69+'UFI for CY202324'!C68+'UFI for CY202223'!C70+'UFI for CY202122'!C70)</f>
        <v>0</v>
      </c>
      <c r="F120" s="192"/>
      <c r="G120" s="85"/>
      <c r="H120" s="85"/>
      <c r="I120" s="85"/>
      <c r="J120" s="8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c r="AJ120" s="85"/>
      <c r="AK120" s="85"/>
      <c r="AL120" s="85"/>
      <c r="AM120" s="85"/>
      <c r="AN120" s="85"/>
      <c r="AO120" s="85"/>
      <c r="AP120" s="85"/>
      <c r="AQ120" s="85"/>
      <c r="AR120" s="85"/>
      <c r="AS120" s="85"/>
      <c r="AT120" s="85"/>
      <c r="AU120" s="85"/>
      <c r="AV120" s="85"/>
      <c r="AW120" s="85"/>
      <c r="AX120" s="85"/>
      <c r="AY120" s="85"/>
      <c r="AZ120" s="85"/>
      <c r="BA120" s="85"/>
      <c r="BB120" s="85"/>
      <c r="BC120" s="85"/>
      <c r="BD120" s="85"/>
      <c r="BE120" s="85"/>
      <c r="BF120" s="85"/>
      <c r="BG120" s="85"/>
      <c r="BH120" s="85"/>
      <c r="BI120" s="85"/>
      <c r="BJ120" s="85"/>
      <c r="BK120" s="85"/>
      <c r="BL120" s="85"/>
      <c r="BM120" s="85"/>
      <c r="BN120" s="85"/>
      <c r="BO120" s="85"/>
      <c r="BP120" s="85"/>
      <c r="BQ120" s="85"/>
      <c r="BR120" s="85"/>
      <c r="BS120" s="85"/>
      <c r="BT120" s="85"/>
      <c r="BU120" s="85"/>
      <c r="BV120" s="85"/>
      <c r="BW120" s="85"/>
      <c r="BX120" s="85"/>
      <c r="BY120" s="85"/>
      <c r="BZ120" s="85"/>
      <c r="CA120" s="85"/>
      <c r="CB120" s="85"/>
      <c r="CC120" s="85"/>
      <c r="CD120" s="85"/>
      <c r="CE120" s="85"/>
      <c r="CF120" s="85"/>
      <c r="CG120" s="85"/>
      <c r="CH120" s="85"/>
      <c r="CI120" s="85"/>
      <c r="CJ120" s="85"/>
      <c r="CK120" s="85"/>
      <c r="CL120" s="85"/>
      <c r="CM120" s="85"/>
      <c r="CN120" s="85"/>
      <c r="CO120" s="85"/>
      <c r="CP120" s="85"/>
      <c r="CQ120" s="85"/>
      <c r="CR120" s="85"/>
      <c r="CS120" s="85"/>
      <c r="CT120" s="85"/>
      <c r="CU120" s="85"/>
      <c r="CV120" s="85"/>
      <c r="CW120" s="85"/>
      <c r="CX120" s="85"/>
      <c r="CY120" s="85"/>
      <c r="CZ120" s="85"/>
      <c r="DA120" s="85"/>
      <c r="DB120" s="85"/>
      <c r="DC120" s="85"/>
      <c r="DD120" s="85"/>
      <c r="DE120" s="85"/>
      <c r="DF120" s="85"/>
      <c r="DG120" s="85"/>
      <c r="DH120" s="85"/>
      <c r="DI120" s="85"/>
      <c r="DJ120" s="85"/>
      <c r="DK120" s="85"/>
      <c r="DL120" s="85"/>
      <c r="DM120" s="85"/>
      <c r="DN120" s="85"/>
      <c r="DO120" s="85"/>
      <c r="DP120" s="85"/>
      <c r="DQ120" s="85"/>
      <c r="DR120" s="85"/>
      <c r="DS120" s="85"/>
      <c r="DT120" s="85"/>
      <c r="DU120" s="85"/>
      <c r="DV120" s="85"/>
      <c r="DW120" s="85"/>
      <c r="DX120" s="85"/>
      <c r="DY120" s="85"/>
      <c r="DZ120" s="85"/>
      <c r="EA120" s="85"/>
      <c r="EB120" s="85"/>
      <c r="EC120" s="85"/>
      <c r="ED120" s="85"/>
      <c r="EE120" s="85"/>
      <c r="EF120" s="85"/>
      <c r="EG120" s="85"/>
      <c r="EH120" s="85"/>
      <c r="EI120" s="85"/>
      <c r="EJ120" s="85"/>
      <c r="EK120" s="85"/>
      <c r="EL120" s="85"/>
      <c r="EM120" s="85"/>
      <c r="EN120" s="85"/>
      <c r="EO120" s="85"/>
      <c r="EP120" s="85"/>
      <c r="EQ120" s="85"/>
      <c r="ER120" s="85"/>
      <c r="ES120" s="85"/>
      <c r="ET120" s="85"/>
      <c r="EU120" s="85"/>
      <c r="EV120" s="85"/>
      <c r="EW120" s="85"/>
      <c r="EX120" s="85"/>
      <c r="EY120" s="85"/>
    </row>
    <row r="121" spans="1:155" ht="14.45" customHeight="1" x14ac:dyDescent="0.25">
      <c r="A121" s="153"/>
      <c r="B121" s="211" t="s">
        <v>139</v>
      </c>
      <c r="C121" s="202"/>
      <c r="D121" s="212"/>
      <c r="E121" s="203"/>
      <c r="F121" s="192"/>
      <c r="G121" s="85"/>
      <c r="H121" s="85"/>
      <c r="I121" s="85"/>
      <c r="J121" s="8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c r="AJ121" s="85"/>
      <c r="AK121" s="85"/>
      <c r="AL121" s="85"/>
      <c r="AM121" s="85"/>
      <c r="AN121" s="85"/>
      <c r="AO121" s="85"/>
      <c r="AP121" s="85"/>
      <c r="AQ121" s="85"/>
      <c r="AR121" s="85"/>
      <c r="AS121" s="85"/>
      <c r="AT121" s="85"/>
      <c r="AU121" s="85"/>
      <c r="AV121" s="85"/>
      <c r="AW121" s="85"/>
      <c r="AX121" s="85"/>
      <c r="AY121" s="85"/>
      <c r="AZ121" s="85"/>
      <c r="BA121" s="85"/>
      <c r="BB121" s="85"/>
      <c r="BC121" s="85"/>
      <c r="BD121" s="85"/>
      <c r="BE121" s="85"/>
      <c r="BF121" s="85"/>
      <c r="BG121" s="85"/>
      <c r="BH121" s="85"/>
      <c r="BI121" s="85"/>
      <c r="BJ121" s="85"/>
      <c r="BK121" s="85"/>
      <c r="BL121" s="85"/>
      <c r="BM121" s="85"/>
      <c r="BN121" s="85"/>
      <c r="BO121" s="85"/>
      <c r="BP121" s="85"/>
      <c r="BQ121" s="85"/>
      <c r="BR121" s="85"/>
      <c r="BS121" s="85"/>
      <c r="BT121" s="85"/>
      <c r="BU121" s="85"/>
      <c r="BV121" s="85"/>
      <c r="BW121" s="85"/>
      <c r="BX121" s="85"/>
      <c r="BY121" s="85"/>
      <c r="BZ121" s="85"/>
      <c r="CA121" s="85"/>
      <c r="CB121" s="85"/>
      <c r="CC121" s="85"/>
      <c r="CD121" s="85"/>
      <c r="CE121" s="85"/>
      <c r="CF121" s="85"/>
      <c r="CG121" s="85"/>
      <c r="CH121" s="85"/>
      <c r="CI121" s="85"/>
      <c r="CJ121" s="85"/>
      <c r="CK121" s="85"/>
      <c r="CL121" s="85"/>
      <c r="CM121" s="85"/>
      <c r="CN121" s="85"/>
      <c r="CO121" s="85"/>
      <c r="CP121" s="85"/>
      <c r="CQ121" s="85"/>
      <c r="CR121" s="85"/>
      <c r="CS121" s="85"/>
      <c r="CT121" s="85"/>
      <c r="CU121" s="85"/>
      <c r="CV121" s="85"/>
      <c r="CW121" s="85"/>
      <c r="CX121" s="85"/>
      <c r="CY121" s="85"/>
      <c r="CZ121" s="85"/>
      <c r="DA121" s="85"/>
      <c r="DB121" s="85"/>
      <c r="DC121" s="85"/>
      <c r="DD121" s="85"/>
      <c r="DE121" s="85"/>
      <c r="DF121" s="85"/>
      <c r="DG121" s="85"/>
      <c r="DH121" s="85"/>
      <c r="DI121" s="85"/>
      <c r="DJ121" s="85"/>
      <c r="DK121" s="85"/>
      <c r="DL121" s="85"/>
      <c r="DM121" s="85"/>
      <c r="DN121" s="85"/>
      <c r="DO121" s="85"/>
      <c r="DP121" s="85"/>
      <c r="DQ121" s="85"/>
      <c r="DR121" s="85"/>
      <c r="DS121" s="85"/>
      <c r="DT121" s="85"/>
      <c r="DU121" s="85"/>
      <c r="DV121" s="85"/>
      <c r="DW121" s="85"/>
      <c r="DX121" s="85"/>
      <c r="DY121" s="85"/>
      <c r="DZ121" s="85"/>
      <c r="EA121" s="85"/>
      <c r="EB121" s="85"/>
      <c r="EC121" s="85"/>
      <c r="ED121" s="85"/>
      <c r="EE121" s="85"/>
      <c r="EF121" s="85"/>
      <c r="EG121" s="85"/>
      <c r="EH121" s="85"/>
      <c r="EI121" s="85"/>
      <c r="EJ121" s="85"/>
      <c r="EK121" s="85"/>
      <c r="EL121" s="85"/>
      <c r="EM121" s="85"/>
      <c r="EN121" s="85"/>
      <c r="EO121" s="85"/>
      <c r="EP121" s="85"/>
      <c r="EQ121" s="85"/>
      <c r="ER121" s="85"/>
      <c r="ES121" s="85"/>
      <c r="ET121" s="85"/>
      <c r="EU121" s="85"/>
      <c r="EV121" s="85"/>
      <c r="EW121" s="85"/>
      <c r="EX121" s="85"/>
      <c r="EY121" s="85"/>
    </row>
    <row r="122" spans="1:155" ht="14.45" customHeight="1" x14ac:dyDescent="0.25">
      <c r="A122" s="153"/>
      <c r="B122" s="140"/>
      <c r="C122" s="202"/>
      <c r="D122" s="138"/>
      <c r="E122" s="213"/>
      <c r="F122" s="192"/>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85"/>
      <c r="AW122" s="85"/>
      <c r="AX122" s="85"/>
      <c r="AY122" s="85"/>
      <c r="AZ122" s="85"/>
      <c r="BA122" s="85"/>
      <c r="BB122" s="85"/>
      <c r="BC122" s="85"/>
      <c r="BD122" s="85"/>
      <c r="BE122" s="85"/>
      <c r="BF122" s="85"/>
      <c r="BG122" s="85"/>
      <c r="BH122" s="85"/>
      <c r="BI122" s="85"/>
      <c r="BJ122" s="85"/>
      <c r="BK122" s="85"/>
      <c r="BL122" s="85"/>
      <c r="BM122" s="85"/>
      <c r="BN122" s="85"/>
      <c r="BO122" s="85"/>
      <c r="BP122" s="85"/>
      <c r="BQ122" s="85"/>
      <c r="BR122" s="85"/>
      <c r="BS122" s="85"/>
      <c r="BT122" s="85"/>
      <c r="BU122" s="85"/>
      <c r="BV122" s="85"/>
      <c r="BW122" s="85"/>
      <c r="BX122" s="85"/>
      <c r="BY122" s="85"/>
      <c r="BZ122" s="85"/>
      <c r="CA122" s="85"/>
      <c r="CB122" s="85"/>
      <c r="CC122" s="85"/>
      <c r="CD122" s="85"/>
      <c r="CE122" s="85"/>
      <c r="CF122" s="85"/>
      <c r="CG122" s="85"/>
      <c r="CH122" s="85"/>
      <c r="CI122" s="85"/>
      <c r="CJ122" s="85"/>
      <c r="CK122" s="85"/>
      <c r="CL122" s="85"/>
      <c r="CM122" s="85"/>
      <c r="CN122" s="85"/>
      <c r="CO122" s="85"/>
      <c r="CP122" s="85"/>
      <c r="CQ122" s="85"/>
      <c r="CR122" s="85"/>
      <c r="CS122" s="85"/>
      <c r="CT122" s="85"/>
      <c r="CU122" s="85"/>
      <c r="CV122" s="85"/>
      <c r="CW122" s="85"/>
      <c r="CX122" s="85"/>
      <c r="CY122" s="85"/>
      <c r="CZ122" s="85"/>
      <c r="DA122" s="85"/>
      <c r="DB122" s="85"/>
      <c r="DC122" s="85"/>
      <c r="DD122" s="85"/>
      <c r="DE122" s="85"/>
      <c r="DF122" s="85"/>
      <c r="DG122" s="85"/>
      <c r="DH122" s="85"/>
      <c r="DI122" s="85"/>
      <c r="DJ122" s="85"/>
      <c r="DK122" s="85"/>
      <c r="DL122" s="85"/>
      <c r="DM122" s="85"/>
      <c r="DN122" s="85"/>
      <c r="DO122" s="85"/>
      <c r="DP122" s="85"/>
      <c r="DQ122" s="85"/>
      <c r="DR122" s="85"/>
      <c r="DS122" s="85"/>
      <c r="DT122" s="85"/>
      <c r="DU122" s="85"/>
      <c r="DV122" s="85"/>
      <c r="DW122" s="85"/>
      <c r="DX122" s="85"/>
      <c r="DY122" s="85"/>
      <c r="DZ122" s="85"/>
      <c r="EA122" s="85"/>
      <c r="EB122" s="85"/>
      <c r="EC122" s="85"/>
      <c r="ED122" s="85"/>
      <c r="EE122" s="85"/>
      <c r="EF122" s="85"/>
      <c r="EG122" s="85"/>
      <c r="EH122" s="85"/>
      <c r="EI122" s="85"/>
      <c r="EJ122" s="85"/>
      <c r="EK122" s="85"/>
      <c r="EL122" s="85"/>
      <c r="EM122" s="85"/>
      <c r="EN122" s="85"/>
      <c r="EO122" s="85"/>
      <c r="EP122" s="85"/>
      <c r="EQ122" s="85"/>
      <c r="ER122" s="85"/>
      <c r="ES122" s="85"/>
      <c r="ET122" s="85"/>
      <c r="EU122" s="85"/>
      <c r="EV122" s="85"/>
      <c r="EW122" s="85"/>
      <c r="EX122" s="85"/>
      <c r="EY122" s="85"/>
    </row>
    <row r="123" spans="1:155" ht="15" customHeight="1" thickBot="1" x14ac:dyDescent="0.3">
      <c r="A123" s="153"/>
      <c r="B123" s="214" t="s">
        <v>140</v>
      </c>
      <c r="C123" s="215"/>
      <c r="D123" s="138"/>
      <c r="E123" s="216">
        <f>SUM(E96:E120)</f>
        <v>0</v>
      </c>
      <c r="F123" s="192"/>
      <c r="G123" s="85"/>
      <c r="H123" s="85"/>
      <c r="I123" s="85"/>
      <c r="J123" s="8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c r="AJ123" s="85"/>
      <c r="AK123" s="85"/>
      <c r="AL123" s="85"/>
      <c r="AM123" s="85"/>
      <c r="AN123" s="85"/>
      <c r="AO123" s="85"/>
      <c r="AP123" s="85"/>
      <c r="AQ123" s="85"/>
      <c r="AR123" s="85"/>
      <c r="AS123" s="85"/>
      <c r="AT123" s="85"/>
      <c r="AU123" s="85"/>
      <c r="AV123" s="85"/>
      <c r="AW123" s="85"/>
      <c r="AX123" s="85"/>
      <c r="AY123" s="85"/>
      <c r="AZ123" s="85"/>
      <c r="BA123" s="85"/>
      <c r="BB123" s="85"/>
      <c r="BC123" s="85"/>
      <c r="BD123" s="85"/>
      <c r="BE123" s="85"/>
      <c r="BF123" s="85"/>
      <c r="BG123" s="85"/>
      <c r="BH123" s="85"/>
      <c r="BI123" s="85"/>
      <c r="BJ123" s="85"/>
      <c r="BK123" s="85"/>
      <c r="BL123" s="85"/>
      <c r="BM123" s="85"/>
      <c r="BN123" s="85"/>
      <c r="BO123" s="85"/>
      <c r="BP123" s="85"/>
      <c r="BQ123" s="85"/>
      <c r="BR123" s="85"/>
      <c r="BS123" s="85"/>
      <c r="BT123" s="85"/>
      <c r="BU123" s="85"/>
      <c r="BV123" s="85"/>
      <c r="BW123" s="85"/>
      <c r="BX123" s="85"/>
      <c r="BY123" s="85"/>
      <c r="BZ123" s="85"/>
      <c r="CA123" s="85"/>
      <c r="CB123" s="85"/>
      <c r="CC123" s="85"/>
      <c r="CD123" s="85"/>
      <c r="CE123" s="85"/>
      <c r="CF123" s="85"/>
      <c r="CG123" s="85"/>
      <c r="CH123" s="85"/>
      <c r="CI123" s="85"/>
      <c r="CJ123" s="85"/>
      <c r="CK123" s="85"/>
      <c r="CL123" s="85"/>
      <c r="CM123" s="85"/>
      <c r="CN123" s="85"/>
      <c r="CO123" s="85"/>
      <c r="CP123" s="85"/>
      <c r="CQ123" s="85"/>
      <c r="CR123" s="85"/>
      <c r="CS123" s="85"/>
      <c r="CT123" s="85"/>
      <c r="CU123" s="85"/>
      <c r="CV123" s="85"/>
      <c r="CW123" s="85"/>
      <c r="CX123" s="85"/>
      <c r="CY123" s="85"/>
      <c r="CZ123" s="85"/>
      <c r="DA123" s="85"/>
      <c r="DB123" s="85"/>
      <c r="DC123" s="85"/>
      <c r="DD123" s="85"/>
      <c r="DE123" s="85"/>
      <c r="DF123" s="85"/>
      <c r="DG123" s="85"/>
      <c r="DH123" s="85"/>
      <c r="DI123" s="85"/>
      <c r="DJ123" s="85"/>
      <c r="DK123" s="85"/>
      <c r="DL123" s="85"/>
      <c r="DM123" s="85"/>
      <c r="DN123" s="85"/>
      <c r="DO123" s="85"/>
      <c r="DP123" s="85"/>
      <c r="DQ123" s="85"/>
      <c r="DR123" s="85"/>
      <c r="DS123" s="85"/>
      <c r="DT123" s="85"/>
      <c r="DU123" s="85"/>
      <c r="DV123" s="85"/>
      <c r="DW123" s="85"/>
      <c r="DX123" s="85"/>
      <c r="DY123" s="85"/>
      <c r="DZ123" s="85"/>
      <c r="EA123" s="85"/>
      <c r="EB123" s="85"/>
      <c r="EC123" s="85"/>
      <c r="ED123" s="85"/>
      <c r="EE123" s="85"/>
      <c r="EF123" s="85"/>
      <c r="EG123" s="85"/>
      <c r="EH123" s="85"/>
      <c r="EI123" s="85"/>
      <c r="EJ123" s="85"/>
      <c r="EK123" s="85"/>
      <c r="EL123" s="85"/>
      <c r="EM123" s="85"/>
      <c r="EN123" s="85"/>
      <c r="EO123" s="85"/>
      <c r="EP123" s="85"/>
      <c r="EQ123" s="85"/>
      <c r="ER123" s="85"/>
      <c r="ES123" s="85"/>
      <c r="ET123" s="85"/>
      <c r="EU123" s="85"/>
      <c r="EV123" s="85"/>
      <c r="EW123" s="85"/>
      <c r="EX123" s="85"/>
      <c r="EY123" s="85"/>
    </row>
    <row r="124" spans="1:155" ht="15" customHeight="1" thickTop="1" x14ac:dyDescent="0.25">
      <c r="A124" s="153"/>
      <c r="B124" s="140"/>
      <c r="C124" s="202"/>
      <c r="D124" s="138"/>
      <c r="E124" s="217"/>
      <c r="F124" s="192"/>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85"/>
      <c r="AN124" s="85"/>
      <c r="AO124" s="85"/>
      <c r="AP124" s="85"/>
      <c r="AQ124" s="85"/>
      <c r="AR124" s="85"/>
      <c r="AS124" s="85"/>
      <c r="AT124" s="85"/>
      <c r="AU124" s="85"/>
      <c r="AV124" s="85"/>
      <c r="AW124" s="85"/>
      <c r="AX124" s="85"/>
      <c r="AY124" s="85"/>
      <c r="AZ124" s="85"/>
      <c r="BA124" s="85"/>
      <c r="BB124" s="85"/>
      <c r="BC124" s="85"/>
      <c r="BD124" s="85"/>
      <c r="BE124" s="85"/>
      <c r="BF124" s="85"/>
      <c r="BG124" s="85"/>
      <c r="BH124" s="85"/>
      <c r="BI124" s="85"/>
      <c r="BJ124" s="85"/>
      <c r="BK124" s="85"/>
      <c r="BL124" s="85"/>
      <c r="BM124" s="85"/>
      <c r="BN124" s="85"/>
      <c r="BO124" s="85"/>
      <c r="BP124" s="85"/>
      <c r="BQ124" s="85"/>
      <c r="BR124" s="85"/>
      <c r="BS124" s="85"/>
      <c r="BT124" s="85"/>
      <c r="BU124" s="85"/>
      <c r="BV124" s="85"/>
      <c r="BW124" s="85"/>
      <c r="BX124" s="85"/>
      <c r="BY124" s="85"/>
      <c r="BZ124" s="85"/>
      <c r="CA124" s="85"/>
      <c r="CB124" s="85"/>
      <c r="CC124" s="85"/>
      <c r="CD124" s="85"/>
      <c r="CE124" s="85"/>
      <c r="CF124" s="85"/>
      <c r="CG124" s="85"/>
      <c r="CH124" s="85"/>
      <c r="CI124" s="85"/>
      <c r="CJ124" s="85"/>
      <c r="CK124" s="85"/>
      <c r="CL124" s="85"/>
      <c r="CM124" s="85"/>
      <c r="CN124" s="85"/>
      <c r="CO124" s="85"/>
      <c r="CP124" s="85"/>
      <c r="CQ124" s="85"/>
      <c r="CR124" s="85"/>
      <c r="CS124" s="85"/>
      <c r="CT124" s="85"/>
      <c r="CU124" s="85"/>
      <c r="CV124" s="85"/>
      <c r="CW124" s="85"/>
      <c r="CX124" s="85"/>
      <c r="CY124" s="85"/>
      <c r="CZ124" s="85"/>
      <c r="DA124" s="85"/>
      <c r="DB124" s="85"/>
      <c r="DC124" s="85"/>
      <c r="DD124" s="85"/>
      <c r="DE124" s="85"/>
      <c r="DF124" s="85"/>
      <c r="DG124" s="85"/>
      <c r="DH124" s="85"/>
      <c r="DI124" s="85"/>
      <c r="DJ124" s="85"/>
      <c r="DK124" s="85"/>
      <c r="DL124" s="85"/>
      <c r="DM124" s="85"/>
      <c r="DN124" s="85"/>
      <c r="DO124" s="85"/>
      <c r="DP124" s="85"/>
      <c r="DQ124" s="85"/>
      <c r="DR124" s="85"/>
      <c r="DS124" s="85"/>
      <c r="DT124" s="85"/>
      <c r="DU124" s="85"/>
      <c r="DV124" s="85"/>
      <c r="DW124" s="85"/>
      <c r="DX124" s="85"/>
      <c r="DY124" s="85"/>
      <c r="DZ124" s="85"/>
      <c r="EA124" s="85"/>
      <c r="EB124" s="85"/>
      <c r="EC124" s="85"/>
      <c r="ED124" s="85"/>
      <c r="EE124" s="85"/>
      <c r="EF124" s="85"/>
      <c r="EG124" s="85"/>
      <c r="EH124" s="85"/>
      <c r="EI124" s="85"/>
      <c r="EJ124" s="85"/>
      <c r="EK124" s="85"/>
      <c r="EL124" s="85"/>
      <c r="EM124" s="85"/>
      <c r="EN124" s="85"/>
      <c r="EO124" s="85"/>
      <c r="EP124" s="85"/>
      <c r="EQ124" s="85"/>
      <c r="ER124" s="85"/>
      <c r="ES124" s="85"/>
      <c r="ET124" s="85"/>
      <c r="EU124" s="85"/>
      <c r="EV124" s="85"/>
      <c r="EW124" s="85"/>
      <c r="EX124" s="85"/>
      <c r="EY124" s="85"/>
    </row>
    <row r="125" spans="1:155" ht="14.45" customHeight="1" x14ac:dyDescent="0.25">
      <c r="A125" s="153"/>
      <c r="B125" s="209" t="s">
        <v>141</v>
      </c>
      <c r="C125" s="202"/>
      <c r="D125" s="138">
        <v>21</v>
      </c>
      <c r="E125" s="218"/>
      <c r="F125" s="192"/>
      <c r="G125" s="85"/>
      <c r="H125" s="85"/>
      <c r="I125" s="85"/>
      <c r="J125" s="8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c r="AJ125" s="85"/>
      <c r="AK125" s="85"/>
      <c r="AL125" s="85"/>
      <c r="AM125" s="85"/>
      <c r="AN125" s="85"/>
      <c r="AO125" s="85"/>
      <c r="AP125" s="85"/>
      <c r="AQ125" s="85"/>
      <c r="AR125" s="85"/>
      <c r="AS125" s="85"/>
      <c r="AT125" s="85"/>
      <c r="AU125" s="85"/>
      <c r="AV125" s="85"/>
      <c r="AW125" s="85"/>
      <c r="AX125" s="85"/>
      <c r="AY125" s="85"/>
      <c r="AZ125" s="85"/>
      <c r="BA125" s="85"/>
      <c r="BB125" s="85"/>
      <c r="BC125" s="85"/>
      <c r="BD125" s="85"/>
      <c r="BE125" s="85"/>
      <c r="BF125" s="85"/>
      <c r="BG125" s="85"/>
      <c r="BH125" s="85"/>
      <c r="BI125" s="85"/>
      <c r="BJ125" s="85"/>
      <c r="BK125" s="85"/>
      <c r="BL125" s="85"/>
      <c r="BM125" s="85"/>
      <c r="BN125" s="85"/>
      <c r="BO125" s="85"/>
      <c r="BP125" s="85"/>
      <c r="BQ125" s="85"/>
      <c r="BR125" s="85"/>
      <c r="BS125" s="85"/>
      <c r="BT125" s="85"/>
      <c r="BU125" s="85"/>
      <c r="BV125" s="85"/>
      <c r="BW125" s="85"/>
      <c r="BX125" s="85"/>
      <c r="BY125" s="85"/>
      <c r="BZ125" s="85"/>
      <c r="CA125" s="85"/>
      <c r="CB125" s="85"/>
      <c r="CC125" s="85"/>
      <c r="CD125" s="85"/>
      <c r="CE125" s="85"/>
      <c r="CF125" s="85"/>
      <c r="CG125" s="85"/>
      <c r="CH125" s="85"/>
      <c r="CI125" s="85"/>
      <c r="CJ125" s="85"/>
      <c r="CK125" s="85"/>
      <c r="CL125" s="85"/>
      <c r="CM125" s="85"/>
      <c r="CN125" s="85"/>
      <c r="CO125" s="85"/>
      <c r="CP125" s="85"/>
      <c r="CQ125" s="85"/>
      <c r="CR125" s="85"/>
      <c r="CS125" s="85"/>
      <c r="CT125" s="85"/>
      <c r="CU125" s="85"/>
      <c r="CV125" s="85"/>
      <c r="CW125" s="85"/>
      <c r="CX125" s="85"/>
      <c r="CY125" s="85"/>
      <c r="CZ125" s="85"/>
      <c r="DA125" s="85"/>
      <c r="DB125" s="85"/>
      <c r="DC125" s="85"/>
      <c r="DD125" s="85"/>
      <c r="DE125" s="85"/>
      <c r="DF125" s="85"/>
      <c r="DG125" s="85"/>
      <c r="DH125" s="85"/>
      <c r="DI125" s="85"/>
      <c r="DJ125" s="85"/>
      <c r="DK125" s="85"/>
      <c r="DL125" s="85"/>
      <c r="DM125" s="85"/>
      <c r="DN125" s="85"/>
      <c r="DO125" s="85"/>
      <c r="DP125" s="85"/>
      <c r="DQ125" s="85"/>
      <c r="DR125" s="85"/>
      <c r="DS125" s="85"/>
      <c r="DT125" s="85"/>
      <c r="DU125" s="85"/>
      <c r="DV125" s="85"/>
      <c r="DW125" s="85"/>
      <c r="DX125" s="85"/>
      <c r="DY125" s="85"/>
      <c r="DZ125" s="85"/>
      <c r="EA125" s="85"/>
      <c r="EB125" s="85"/>
      <c r="EC125" s="85"/>
      <c r="ED125" s="85"/>
      <c r="EE125" s="85"/>
      <c r="EF125" s="85"/>
      <c r="EG125" s="85"/>
      <c r="EH125" s="85"/>
      <c r="EI125" s="85"/>
      <c r="EJ125" s="85"/>
      <c r="EK125" s="85"/>
      <c r="EL125" s="85"/>
      <c r="EM125" s="85"/>
      <c r="EN125" s="85"/>
      <c r="EO125" s="85"/>
      <c r="EP125" s="85"/>
      <c r="EQ125" s="85"/>
      <c r="ER125" s="85"/>
      <c r="ES125" s="85"/>
      <c r="ET125" s="85"/>
      <c r="EU125" s="85"/>
      <c r="EV125" s="85"/>
      <c r="EW125" s="85"/>
      <c r="EX125" s="85"/>
      <c r="EY125" s="85"/>
    </row>
    <row r="126" spans="1:155" ht="14.45" customHeight="1" x14ac:dyDescent="0.25">
      <c r="A126" s="153"/>
      <c r="B126" s="140"/>
      <c r="C126" s="202"/>
      <c r="D126" s="138"/>
      <c r="E126" s="201"/>
      <c r="F126" s="192"/>
      <c r="G126" s="85"/>
      <c r="H126" s="85"/>
      <c r="I126" s="85"/>
      <c r="J126" s="8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c r="AJ126" s="85"/>
      <c r="AK126" s="85"/>
      <c r="AL126" s="85"/>
      <c r="AM126" s="85"/>
      <c r="AN126" s="85"/>
      <c r="AO126" s="85"/>
      <c r="AP126" s="85"/>
      <c r="AQ126" s="85"/>
      <c r="AR126" s="85"/>
      <c r="AS126" s="85"/>
      <c r="AT126" s="85"/>
      <c r="AU126" s="85"/>
      <c r="AV126" s="85"/>
      <c r="AW126" s="85"/>
      <c r="AX126" s="85"/>
      <c r="AY126" s="85"/>
      <c r="AZ126" s="85"/>
      <c r="BA126" s="85"/>
      <c r="BB126" s="85"/>
      <c r="BC126" s="85"/>
      <c r="BD126" s="85"/>
      <c r="BE126" s="85"/>
      <c r="BF126" s="85"/>
      <c r="BG126" s="85"/>
      <c r="BH126" s="85"/>
      <c r="BI126" s="85"/>
      <c r="BJ126" s="85"/>
      <c r="BK126" s="85"/>
      <c r="BL126" s="85"/>
      <c r="BM126" s="85"/>
      <c r="BN126" s="85"/>
      <c r="BO126" s="85"/>
      <c r="BP126" s="85"/>
      <c r="BQ126" s="85"/>
      <c r="BR126" s="85"/>
      <c r="BS126" s="85"/>
      <c r="BT126" s="85"/>
      <c r="BU126" s="85"/>
      <c r="BV126" s="85"/>
      <c r="BW126" s="85"/>
      <c r="BX126" s="85"/>
      <c r="BY126" s="85"/>
      <c r="BZ126" s="85"/>
      <c r="CA126" s="85"/>
      <c r="CB126" s="85"/>
      <c r="CC126" s="85"/>
      <c r="CD126" s="85"/>
      <c r="CE126" s="85"/>
      <c r="CF126" s="85"/>
      <c r="CG126" s="85"/>
      <c r="CH126" s="85"/>
      <c r="CI126" s="85"/>
      <c r="CJ126" s="85"/>
      <c r="CK126" s="85"/>
      <c r="CL126" s="85"/>
      <c r="CM126" s="85"/>
      <c r="CN126" s="85"/>
      <c r="CO126" s="85"/>
      <c r="CP126" s="85"/>
      <c r="CQ126" s="85"/>
      <c r="CR126" s="85"/>
      <c r="CS126" s="85"/>
      <c r="CT126" s="85"/>
      <c r="CU126" s="85"/>
      <c r="CV126" s="85"/>
      <c r="CW126" s="85"/>
      <c r="CX126" s="85"/>
      <c r="CY126" s="85"/>
      <c r="CZ126" s="85"/>
      <c r="DA126" s="85"/>
      <c r="DB126" s="85"/>
      <c r="DC126" s="85"/>
      <c r="DD126" s="85"/>
      <c r="DE126" s="85"/>
      <c r="DF126" s="85"/>
      <c r="DG126" s="85"/>
      <c r="DH126" s="85"/>
      <c r="DI126" s="85"/>
      <c r="DJ126" s="85"/>
      <c r="DK126" s="85"/>
      <c r="DL126" s="85"/>
      <c r="DM126" s="85"/>
      <c r="DN126" s="85"/>
      <c r="DO126" s="85"/>
      <c r="DP126" s="85"/>
      <c r="DQ126" s="85"/>
      <c r="DR126" s="85"/>
      <c r="DS126" s="85"/>
      <c r="DT126" s="85"/>
      <c r="DU126" s="85"/>
      <c r="DV126" s="85"/>
      <c r="DW126" s="85"/>
      <c r="DX126" s="85"/>
      <c r="DY126" s="85"/>
      <c r="DZ126" s="85"/>
      <c r="EA126" s="85"/>
      <c r="EB126" s="85"/>
      <c r="EC126" s="85"/>
      <c r="ED126" s="85"/>
      <c r="EE126" s="85"/>
      <c r="EF126" s="85"/>
      <c r="EG126" s="85"/>
      <c r="EH126" s="85"/>
      <c r="EI126" s="85"/>
      <c r="EJ126" s="85"/>
      <c r="EK126" s="85"/>
      <c r="EL126" s="85"/>
      <c r="EM126" s="85"/>
      <c r="EN126" s="85"/>
      <c r="EO126" s="85"/>
      <c r="EP126" s="85"/>
      <c r="EQ126" s="85"/>
      <c r="ER126" s="85"/>
      <c r="ES126" s="85"/>
      <c r="ET126" s="85"/>
      <c r="EU126" s="85"/>
      <c r="EV126" s="85"/>
      <c r="EW126" s="85"/>
      <c r="EX126" s="85"/>
      <c r="EY126" s="85"/>
    </row>
    <row r="127" spans="1:155" ht="14.45" customHeight="1" x14ac:dyDescent="0.25">
      <c r="B127" s="219" t="s">
        <v>142</v>
      </c>
      <c r="C127" s="220"/>
      <c r="D127" s="221"/>
      <c r="E127" s="222" t="e">
        <f>-E123/(E125/1000)</f>
        <v>#DIV/0!</v>
      </c>
      <c r="F127" s="192"/>
      <c r="G127" s="85"/>
      <c r="H127" s="85"/>
      <c r="I127" s="85"/>
      <c r="J127" s="85"/>
      <c r="K127" s="85"/>
      <c r="L127" s="85"/>
    </row>
    <row r="128" spans="1:155" ht="18.600000000000001" customHeight="1" x14ac:dyDescent="0.25">
      <c r="A128" s="85"/>
      <c r="B128" s="310"/>
      <c r="C128" s="311"/>
      <c r="D128" s="311"/>
      <c r="E128" s="311"/>
      <c r="F128" s="85"/>
      <c r="G128" s="85"/>
      <c r="H128" s="85"/>
      <c r="I128" s="85"/>
      <c r="J128" s="8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c r="AJ128" s="85"/>
      <c r="AK128" s="85"/>
      <c r="AL128" s="85"/>
      <c r="AM128" s="85"/>
      <c r="AN128" s="85"/>
      <c r="AO128" s="85"/>
      <c r="AP128" s="85"/>
      <c r="AQ128" s="85"/>
      <c r="AR128" s="85"/>
      <c r="AS128" s="85"/>
      <c r="AT128" s="85"/>
      <c r="AU128" s="85"/>
      <c r="AV128" s="85"/>
      <c r="AW128" s="85"/>
      <c r="AX128" s="85"/>
      <c r="AY128" s="85"/>
      <c r="AZ128" s="85"/>
      <c r="BA128" s="85"/>
      <c r="BB128" s="85"/>
      <c r="BC128" s="85"/>
      <c r="BD128" s="85"/>
      <c r="BE128" s="85"/>
      <c r="BF128" s="85"/>
      <c r="BG128" s="85"/>
      <c r="BH128" s="85"/>
      <c r="BI128" s="85"/>
      <c r="BJ128" s="85"/>
      <c r="BK128" s="85"/>
      <c r="BL128" s="85"/>
      <c r="BM128" s="85"/>
      <c r="BN128" s="85"/>
      <c r="BO128" s="85"/>
      <c r="BP128" s="85"/>
      <c r="BQ128" s="85"/>
      <c r="BR128" s="85"/>
      <c r="BS128" s="85"/>
      <c r="BT128" s="85"/>
      <c r="BU128" s="85"/>
      <c r="BV128" s="85"/>
      <c r="BW128" s="85"/>
      <c r="BX128" s="85"/>
      <c r="BY128" s="85"/>
      <c r="BZ128" s="85"/>
      <c r="CA128" s="85"/>
      <c r="CB128" s="85"/>
      <c r="CC128" s="85"/>
      <c r="CD128" s="85"/>
      <c r="CE128" s="85"/>
      <c r="CF128" s="85"/>
      <c r="CG128" s="85"/>
      <c r="CH128" s="85"/>
      <c r="CI128" s="85"/>
      <c r="CJ128" s="85"/>
      <c r="CK128" s="85"/>
      <c r="CL128" s="85"/>
      <c r="CM128" s="85"/>
      <c r="CN128" s="85"/>
      <c r="CO128" s="85"/>
      <c r="CP128" s="85"/>
      <c r="CQ128" s="85"/>
      <c r="CR128" s="85"/>
      <c r="CS128" s="85"/>
      <c r="CT128" s="85"/>
      <c r="CU128" s="85"/>
      <c r="CV128" s="85"/>
      <c r="CW128" s="85"/>
      <c r="CX128" s="85"/>
      <c r="CY128" s="85"/>
      <c r="CZ128" s="85"/>
      <c r="DA128" s="85"/>
      <c r="DB128" s="85"/>
      <c r="DC128" s="85"/>
      <c r="DD128" s="85"/>
      <c r="DE128" s="85"/>
      <c r="DF128" s="85"/>
      <c r="DG128" s="85"/>
      <c r="DH128" s="85"/>
      <c r="DI128" s="85"/>
      <c r="DJ128" s="85"/>
      <c r="DK128" s="85"/>
      <c r="DL128" s="85"/>
      <c r="DM128" s="85"/>
      <c r="DN128" s="85"/>
      <c r="DO128" s="85"/>
      <c r="DP128" s="85"/>
      <c r="DQ128" s="85"/>
      <c r="DR128" s="85"/>
      <c r="DS128" s="85"/>
      <c r="DT128" s="85"/>
      <c r="DU128" s="85"/>
      <c r="DV128" s="85"/>
      <c r="DW128" s="85"/>
      <c r="DX128" s="85"/>
      <c r="DY128" s="85"/>
      <c r="DZ128" s="85"/>
      <c r="EA128" s="85"/>
      <c r="EB128" s="85"/>
      <c r="EC128" s="85"/>
      <c r="ED128" s="85"/>
      <c r="EE128" s="85"/>
      <c r="EF128" s="85"/>
      <c r="EG128" s="85"/>
      <c r="EH128" s="85"/>
      <c r="EI128" s="85"/>
      <c r="EJ128" s="85"/>
      <c r="EK128" s="85"/>
      <c r="EL128" s="85"/>
      <c r="EM128" s="85"/>
      <c r="EN128" s="85"/>
      <c r="EO128" s="85"/>
      <c r="EP128" s="85"/>
      <c r="EQ128" s="85"/>
      <c r="ER128" s="85"/>
      <c r="ES128" s="85"/>
      <c r="ET128" s="85"/>
      <c r="EU128" s="85"/>
      <c r="EV128" s="85"/>
      <c r="EW128" s="85"/>
      <c r="EX128" s="85"/>
      <c r="EY128" s="85"/>
    </row>
    <row r="129" spans="2:155" ht="14.45" customHeight="1" x14ac:dyDescent="0.25">
      <c r="B129" s="85"/>
      <c r="C129" s="85"/>
      <c r="D129" s="85"/>
      <c r="E129" s="85"/>
      <c r="F129" s="85"/>
      <c r="G129" s="85"/>
      <c r="H129" s="85"/>
      <c r="I129" s="85"/>
      <c r="J129" s="85"/>
      <c r="K129" s="85"/>
      <c r="L129" s="85"/>
      <c r="AN129" s="81"/>
      <c r="AO129" s="81"/>
      <c r="AP129" s="81"/>
      <c r="AQ129" s="81"/>
      <c r="AR129" s="81"/>
      <c r="AS129" s="81"/>
      <c r="AT129" s="81"/>
      <c r="AU129" s="81"/>
      <c r="AV129" s="81"/>
      <c r="AW129" s="81"/>
      <c r="AX129" s="81"/>
      <c r="AY129" s="81"/>
      <c r="AZ129" s="81"/>
      <c r="BA129" s="81"/>
      <c r="BB129" s="81"/>
      <c r="BC129" s="81"/>
      <c r="BD129" s="81"/>
      <c r="BE129" s="81"/>
      <c r="BF129" s="81"/>
      <c r="BG129" s="81"/>
      <c r="BH129" s="81"/>
      <c r="BI129" s="81"/>
      <c r="BJ129" s="81"/>
      <c r="BK129" s="81"/>
      <c r="BL129" s="81"/>
      <c r="BM129" s="81"/>
      <c r="BN129" s="81"/>
      <c r="BO129" s="81"/>
      <c r="BP129" s="81"/>
      <c r="BQ129" s="81"/>
      <c r="BR129" s="81"/>
      <c r="BS129" s="81"/>
      <c r="BT129" s="81"/>
      <c r="BU129" s="81"/>
      <c r="BV129" s="81"/>
      <c r="BW129" s="81"/>
      <c r="BX129" s="81"/>
      <c r="BY129" s="81"/>
      <c r="BZ129" s="81"/>
      <c r="CA129" s="81"/>
      <c r="CB129" s="81"/>
      <c r="CC129" s="81"/>
      <c r="CD129" s="81"/>
      <c r="CE129" s="81"/>
      <c r="CF129" s="81"/>
      <c r="CG129" s="81"/>
      <c r="CH129" s="81"/>
      <c r="CI129" s="81"/>
      <c r="CJ129" s="81"/>
      <c r="CK129" s="81"/>
      <c r="CL129" s="81"/>
      <c r="CM129" s="81"/>
      <c r="CN129" s="81"/>
      <c r="CO129" s="81"/>
      <c r="CP129" s="81"/>
      <c r="CQ129" s="81"/>
      <c r="CR129" s="81"/>
      <c r="CS129" s="81"/>
      <c r="CT129" s="81"/>
      <c r="CU129" s="81"/>
      <c r="CV129" s="81"/>
      <c r="CW129" s="81"/>
      <c r="CX129" s="81"/>
      <c r="CY129" s="81"/>
      <c r="CZ129" s="81"/>
      <c r="DA129" s="81"/>
      <c r="DB129" s="81"/>
      <c r="DC129" s="81"/>
      <c r="DD129" s="81"/>
      <c r="DE129" s="81"/>
      <c r="DF129" s="81"/>
      <c r="DG129" s="81"/>
      <c r="DH129" s="81"/>
      <c r="DI129" s="81"/>
      <c r="DJ129" s="81"/>
      <c r="DK129" s="81"/>
      <c r="DL129" s="81"/>
      <c r="DM129" s="81"/>
      <c r="DN129" s="81"/>
      <c r="DO129" s="81"/>
      <c r="DP129" s="81"/>
      <c r="DQ129" s="81"/>
      <c r="DR129" s="81"/>
      <c r="DS129" s="81"/>
      <c r="DT129" s="81"/>
      <c r="DU129" s="81"/>
      <c r="DV129" s="81"/>
      <c r="DW129" s="81"/>
      <c r="DX129" s="81"/>
      <c r="DY129" s="81"/>
      <c r="DZ129" s="81"/>
      <c r="EA129" s="81"/>
      <c r="EB129" s="81"/>
      <c r="EC129" s="81"/>
      <c r="ED129" s="81"/>
      <c r="EE129" s="81"/>
      <c r="EF129" s="81"/>
      <c r="EG129" s="81"/>
      <c r="EH129" s="81"/>
      <c r="EI129" s="81"/>
      <c r="EJ129" s="81"/>
      <c r="EK129" s="81"/>
      <c r="EL129" s="81"/>
      <c r="EM129" s="81"/>
      <c r="EN129" s="81"/>
      <c r="EO129" s="81"/>
      <c r="EP129" s="81"/>
      <c r="EQ129" s="81"/>
      <c r="ER129" s="81"/>
      <c r="ES129" s="81"/>
      <c r="ET129" s="81"/>
      <c r="EU129" s="81"/>
      <c r="EV129" s="81"/>
      <c r="EW129" s="81"/>
      <c r="EX129" s="81"/>
      <c r="EY129" s="81"/>
    </row>
    <row r="130" spans="2:155" ht="14.45" customHeight="1" x14ac:dyDescent="0.25">
      <c r="B130" s="85"/>
      <c r="C130" s="85"/>
      <c r="D130" s="85"/>
      <c r="E130" s="85"/>
      <c r="F130" s="85"/>
      <c r="G130" s="85"/>
      <c r="H130" s="85"/>
      <c r="I130" s="85"/>
      <c r="J130" s="85"/>
      <c r="K130" s="85"/>
      <c r="L130" s="85"/>
      <c r="AN130" s="81"/>
      <c r="AO130" s="81"/>
      <c r="AP130" s="81"/>
      <c r="AQ130" s="81"/>
      <c r="AR130" s="81"/>
      <c r="AS130" s="81"/>
      <c r="AT130" s="81"/>
      <c r="AU130" s="81"/>
      <c r="AV130" s="81"/>
      <c r="AW130" s="81"/>
      <c r="AX130" s="81"/>
      <c r="AY130" s="81"/>
      <c r="AZ130" s="81"/>
      <c r="BA130" s="81"/>
      <c r="BB130" s="81"/>
      <c r="BC130" s="81"/>
      <c r="BD130" s="81"/>
      <c r="BE130" s="81"/>
      <c r="BF130" s="81"/>
      <c r="BG130" s="81"/>
      <c r="BH130" s="81"/>
      <c r="BI130" s="81"/>
      <c r="BJ130" s="81"/>
      <c r="BK130" s="81"/>
      <c r="BL130" s="81"/>
      <c r="BM130" s="81"/>
      <c r="BN130" s="81"/>
      <c r="BO130" s="81"/>
      <c r="BP130" s="81"/>
      <c r="BQ130" s="81"/>
      <c r="BR130" s="81"/>
      <c r="BS130" s="81"/>
      <c r="BT130" s="81"/>
      <c r="BU130" s="81"/>
      <c r="BV130" s="81"/>
      <c r="BW130" s="81"/>
      <c r="BX130" s="81"/>
      <c r="BY130" s="81"/>
      <c r="BZ130" s="81"/>
      <c r="CA130" s="81"/>
      <c r="CB130" s="81"/>
      <c r="CC130" s="81"/>
      <c r="CD130" s="81"/>
      <c r="CE130" s="81"/>
      <c r="CF130" s="81"/>
      <c r="CG130" s="81"/>
      <c r="CH130" s="81"/>
      <c r="CI130" s="81"/>
      <c r="CJ130" s="81"/>
      <c r="CK130" s="81"/>
      <c r="CL130" s="81"/>
      <c r="CM130" s="81"/>
      <c r="CN130" s="81"/>
      <c r="CO130" s="81"/>
      <c r="CP130" s="81"/>
      <c r="CQ130" s="81"/>
      <c r="CR130" s="81"/>
      <c r="CS130" s="81"/>
      <c r="CT130" s="81"/>
      <c r="CU130" s="81"/>
      <c r="CV130" s="81"/>
      <c r="CW130" s="81"/>
      <c r="CX130" s="81"/>
      <c r="CY130" s="81"/>
      <c r="CZ130" s="81"/>
      <c r="DA130" s="81"/>
      <c r="DB130" s="81"/>
      <c r="DC130" s="81"/>
      <c r="DD130" s="81"/>
      <c r="DE130" s="81"/>
      <c r="DF130" s="81"/>
      <c r="DG130" s="81"/>
      <c r="DH130" s="81"/>
      <c r="DI130" s="81"/>
      <c r="DJ130" s="81"/>
      <c r="DK130" s="81"/>
      <c r="DL130" s="81"/>
      <c r="DM130" s="81"/>
      <c r="DN130" s="81"/>
      <c r="DO130" s="81"/>
      <c r="DP130" s="81"/>
      <c r="DQ130" s="81"/>
      <c r="DR130" s="81"/>
      <c r="DS130" s="81"/>
      <c r="DT130" s="81"/>
      <c r="DU130" s="81"/>
      <c r="DV130" s="81"/>
      <c r="DW130" s="81"/>
      <c r="DX130" s="81"/>
      <c r="DY130" s="81"/>
      <c r="DZ130" s="81"/>
      <c r="EA130" s="81"/>
      <c r="EB130" s="81"/>
      <c r="EC130" s="81"/>
      <c r="ED130" s="81"/>
      <c r="EE130" s="81"/>
      <c r="EF130" s="81"/>
      <c r="EG130" s="81"/>
      <c r="EH130" s="81"/>
      <c r="EI130" s="81"/>
      <c r="EJ130" s="81"/>
      <c r="EK130" s="81"/>
      <c r="EL130" s="81"/>
      <c r="EM130" s="81"/>
      <c r="EN130" s="81"/>
      <c r="EO130" s="81"/>
      <c r="EP130" s="81"/>
      <c r="EQ130" s="81"/>
      <c r="ER130" s="81"/>
      <c r="ES130" s="81"/>
      <c r="ET130" s="81"/>
      <c r="EU130" s="81"/>
      <c r="EV130" s="81"/>
      <c r="EW130" s="81"/>
      <c r="EX130" s="81"/>
      <c r="EY130" s="81"/>
    </row>
    <row r="131" spans="2:155" ht="14.45" customHeight="1" x14ac:dyDescent="0.25">
      <c r="B131" s="85"/>
      <c r="C131" s="85"/>
      <c r="D131" s="85"/>
      <c r="E131" s="85"/>
      <c r="F131" s="85"/>
      <c r="G131" s="85"/>
      <c r="H131" s="85"/>
      <c r="I131" s="85"/>
      <c r="J131" s="85"/>
      <c r="K131" s="85"/>
      <c r="L131" s="85"/>
      <c r="AN131" s="81"/>
      <c r="AO131" s="81"/>
      <c r="AP131" s="81"/>
      <c r="AQ131" s="81"/>
      <c r="AR131" s="81"/>
      <c r="AS131" s="81"/>
      <c r="AT131" s="81"/>
      <c r="AU131" s="81"/>
      <c r="AV131" s="81"/>
      <c r="AW131" s="81"/>
      <c r="AX131" s="81"/>
      <c r="AY131" s="81"/>
      <c r="AZ131" s="81"/>
      <c r="BA131" s="81"/>
      <c r="BB131" s="81"/>
      <c r="BC131" s="81"/>
      <c r="BD131" s="81"/>
      <c r="BE131" s="81"/>
      <c r="BF131" s="81"/>
      <c r="BG131" s="81"/>
      <c r="BH131" s="81"/>
      <c r="BI131" s="81"/>
      <c r="BJ131" s="81"/>
      <c r="BK131" s="81"/>
      <c r="BL131" s="81"/>
      <c r="BM131" s="81"/>
      <c r="BN131" s="81"/>
      <c r="BO131" s="81"/>
      <c r="BP131" s="81"/>
      <c r="BQ131" s="81"/>
      <c r="BR131" s="81"/>
      <c r="BS131" s="81"/>
      <c r="BT131" s="81"/>
      <c r="BU131" s="81"/>
      <c r="BV131" s="81"/>
      <c r="BW131" s="81"/>
      <c r="BX131" s="81"/>
      <c r="BY131" s="81"/>
      <c r="BZ131" s="81"/>
      <c r="CA131" s="81"/>
      <c r="CB131" s="81"/>
      <c r="CC131" s="81"/>
      <c r="CD131" s="81"/>
      <c r="CE131" s="81"/>
      <c r="CF131" s="81"/>
      <c r="CG131" s="81"/>
      <c r="CH131" s="81"/>
      <c r="CI131" s="81"/>
      <c r="CJ131" s="81"/>
      <c r="CK131" s="81"/>
      <c r="CL131" s="81"/>
      <c r="CM131" s="81"/>
      <c r="CN131" s="81"/>
      <c r="CO131" s="81"/>
      <c r="CP131" s="81"/>
      <c r="CQ131" s="81"/>
      <c r="CR131" s="81"/>
      <c r="CS131" s="81"/>
      <c r="CT131" s="81"/>
      <c r="CU131" s="81"/>
      <c r="CV131" s="81"/>
      <c r="CW131" s="81"/>
      <c r="CX131" s="81"/>
      <c r="CY131" s="81"/>
      <c r="CZ131" s="81"/>
      <c r="DA131" s="81"/>
      <c r="DB131" s="81"/>
      <c r="DC131" s="81"/>
      <c r="DD131" s="81"/>
      <c r="DE131" s="81"/>
      <c r="DF131" s="81"/>
      <c r="DG131" s="81"/>
      <c r="DH131" s="81"/>
      <c r="DI131" s="81"/>
      <c r="DJ131" s="81"/>
      <c r="DK131" s="81"/>
      <c r="DL131" s="81"/>
      <c r="DM131" s="81"/>
      <c r="DN131" s="81"/>
      <c r="DO131" s="81"/>
      <c r="DP131" s="81"/>
      <c r="DQ131" s="81"/>
      <c r="DR131" s="81"/>
      <c r="DS131" s="81"/>
      <c r="DT131" s="81"/>
      <c r="DU131" s="81"/>
      <c r="DV131" s="81"/>
      <c r="DW131" s="81"/>
      <c r="DX131" s="81"/>
      <c r="DY131" s="81"/>
      <c r="DZ131" s="81"/>
      <c r="EA131" s="81"/>
      <c r="EB131" s="81"/>
      <c r="EC131" s="81"/>
      <c r="ED131" s="81"/>
      <c r="EE131" s="81"/>
      <c r="EF131" s="81"/>
      <c r="EG131" s="81"/>
      <c r="EH131" s="81"/>
      <c r="EI131" s="81"/>
      <c r="EJ131" s="81"/>
      <c r="EK131" s="81"/>
      <c r="EL131" s="81"/>
      <c r="EM131" s="81"/>
      <c r="EN131" s="81"/>
      <c r="EO131" s="81"/>
      <c r="EP131" s="81"/>
      <c r="EQ131" s="81"/>
      <c r="ER131" s="81"/>
      <c r="ES131" s="81"/>
      <c r="ET131" s="81"/>
      <c r="EU131" s="81"/>
      <c r="EV131" s="81"/>
      <c r="EW131" s="81"/>
      <c r="EX131" s="81"/>
      <c r="EY131" s="81"/>
    </row>
    <row r="132" spans="2:155" ht="14.45" customHeight="1" x14ac:dyDescent="0.25">
      <c r="B132" s="85"/>
      <c r="C132" s="85"/>
      <c r="D132" s="85"/>
      <c r="E132" s="85"/>
      <c r="F132" s="85"/>
      <c r="G132" s="85"/>
      <c r="H132" s="85"/>
      <c r="I132" s="85"/>
      <c r="J132" s="85"/>
      <c r="K132" s="85"/>
      <c r="L132" s="85"/>
      <c r="AN132" s="81"/>
      <c r="AO132" s="81"/>
      <c r="AP132" s="81"/>
      <c r="AQ132" s="81"/>
      <c r="AR132" s="81"/>
      <c r="AS132" s="81"/>
      <c r="AT132" s="81"/>
      <c r="AU132" s="81"/>
      <c r="AV132" s="81"/>
      <c r="AW132" s="81"/>
      <c r="AX132" s="81"/>
      <c r="AY132" s="81"/>
      <c r="AZ132" s="81"/>
      <c r="BA132" s="81"/>
      <c r="BB132" s="81"/>
      <c r="BC132" s="81"/>
      <c r="BD132" s="81"/>
      <c r="BE132" s="81"/>
      <c r="BF132" s="81"/>
      <c r="BG132" s="81"/>
      <c r="BH132" s="81"/>
      <c r="BI132" s="81"/>
      <c r="BJ132" s="81"/>
      <c r="BK132" s="81"/>
      <c r="BL132" s="81"/>
      <c r="BM132" s="81"/>
      <c r="BN132" s="81"/>
      <c r="BO132" s="81"/>
      <c r="BP132" s="81"/>
      <c r="BQ132" s="81"/>
      <c r="BR132" s="81"/>
      <c r="BS132" s="81"/>
      <c r="BT132" s="81"/>
      <c r="BU132" s="81"/>
      <c r="BV132" s="81"/>
      <c r="BW132" s="81"/>
      <c r="BX132" s="81"/>
      <c r="BY132" s="81"/>
      <c r="BZ132" s="81"/>
      <c r="CA132" s="81"/>
      <c r="CB132" s="81"/>
      <c r="CC132" s="81"/>
      <c r="CD132" s="81"/>
      <c r="CE132" s="81"/>
      <c r="CF132" s="81"/>
      <c r="CG132" s="81"/>
      <c r="CH132" s="81"/>
      <c r="CI132" s="81"/>
      <c r="CJ132" s="81"/>
      <c r="CK132" s="81"/>
      <c r="CL132" s="81"/>
      <c r="CM132" s="81"/>
      <c r="CN132" s="81"/>
      <c r="CO132" s="81"/>
      <c r="CP132" s="81"/>
      <c r="CQ132" s="81"/>
      <c r="CR132" s="81"/>
      <c r="CS132" s="81"/>
      <c r="CT132" s="81"/>
      <c r="CU132" s="81"/>
      <c r="CV132" s="81"/>
      <c r="CW132" s="81"/>
      <c r="CX132" s="81"/>
      <c r="CY132" s="81"/>
      <c r="CZ132" s="81"/>
      <c r="DA132" s="81"/>
      <c r="DB132" s="81"/>
      <c r="DC132" s="81"/>
      <c r="DD132" s="81"/>
      <c r="DE132" s="81"/>
      <c r="DF132" s="81"/>
      <c r="DG132" s="81"/>
      <c r="DH132" s="81"/>
      <c r="DI132" s="81"/>
      <c r="DJ132" s="81"/>
      <c r="DK132" s="81"/>
      <c r="DL132" s="81"/>
      <c r="DM132" s="81"/>
      <c r="DN132" s="81"/>
      <c r="DO132" s="81"/>
      <c r="DP132" s="81"/>
      <c r="DQ132" s="81"/>
      <c r="DR132" s="81"/>
      <c r="DS132" s="81"/>
      <c r="DT132" s="81"/>
      <c r="DU132" s="81"/>
      <c r="DV132" s="81"/>
      <c r="DW132" s="81"/>
      <c r="DX132" s="81"/>
      <c r="DY132" s="81"/>
      <c r="DZ132" s="81"/>
      <c r="EA132" s="81"/>
      <c r="EB132" s="81"/>
      <c r="EC132" s="81"/>
      <c r="ED132" s="81"/>
      <c r="EE132" s="81"/>
      <c r="EF132" s="81"/>
      <c r="EG132" s="81"/>
      <c r="EH132" s="81"/>
      <c r="EI132" s="81"/>
      <c r="EJ132" s="81"/>
      <c r="EK132" s="81"/>
      <c r="EL132" s="81"/>
      <c r="EM132" s="81"/>
      <c r="EN132" s="81"/>
      <c r="EO132" s="81"/>
      <c r="EP132" s="81"/>
      <c r="EQ132" s="81"/>
      <c r="ER132" s="81"/>
      <c r="ES132" s="81"/>
      <c r="ET132" s="81"/>
      <c r="EU132" s="81"/>
      <c r="EV132" s="81"/>
      <c r="EW132" s="81"/>
      <c r="EX132" s="81"/>
      <c r="EY132" s="81"/>
    </row>
    <row r="133" spans="2:155" ht="14.45" customHeight="1" x14ac:dyDescent="0.25">
      <c r="B133" s="85"/>
      <c r="C133" s="85"/>
      <c r="D133" s="85"/>
      <c r="E133" s="85"/>
      <c r="F133" s="85"/>
      <c r="G133" s="85"/>
      <c r="H133" s="85"/>
      <c r="I133" s="85"/>
      <c r="J133" s="85"/>
      <c r="K133" s="85"/>
      <c r="L133" s="85"/>
      <c r="AN133" s="81"/>
      <c r="AO133" s="81"/>
      <c r="AP133" s="81"/>
      <c r="AQ133" s="81"/>
      <c r="AR133" s="81"/>
      <c r="AS133" s="81"/>
      <c r="AT133" s="81"/>
      <c r="AU133" s="81"/>
      <c r="AV133" s="81"/>
      <c r="AW133" s="81"/>
      <c r="AX133" s="81"/>
      <c r="AY133" s="81"/>
      <c r="AZ133" s="81"/>
      <c r="BA133" s="81"/>
      <c r="BB133" s="81"/>
      <c r="BC133" s="81"/>
      <c r="BD133" s="81"/>
      <c r="BE133" s="81"/>
      <c r="BF133" s="81"/>
      <c r="BG133" s="81"/>
      <c r="BH133" s="81"/>
      <c r="BI133" s="81"/>
      <c r="BJ133" s="81"/>
      <c r="BK133" s="81"/>
      <c r="BL133" s="81"/>
      <c r="BM133" s="81"/>
      <c r="BN133" s="81"/>
      <c r="BO133" s="81"/>
      <c r="BP133" s="81"/>
      <c r="BQ133" s="81"/>
      <c r="BR133" s="81"/>
      <c r="BS133" s="81"/>
      <c r="BT133" s="81"/>
      <c r="BU133" s="81"/>
      <c r="BV133" s="81"/>
      <c r="BW133" s="81"/>
      <c r="BX133" s="81"/>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81"/>
      <c r="DD133" s="81"/>
      <c r="DE133" s="81"/>
      <c r="DF133" s="81"/>
      <c r="DG133" s="81"/>
      <c r="DH133" s="81"/>
      <c r="DI133" s="81"/>
      <c r="DJ133" s="81"/>
      <c r="DK133" s="81"/>
      <c r="DL133" s="81"/>
      <c r="DM133" s="81"/>
      <c r="DN133" s="81"/>
      <c r="DO133" s="81"/>
      <c r="DP133" s="81"/>
      <c r="DQ133" s="81"/>
      <c r="DR133" s="81"/>
      <c r="DS133" s="81"/>
      <c r="DT133" s="81"/>
      <c r="DU133" s="81"/>
      <c r="DV133" s="81"/>
      <c r="DW133" s="81"/>
      <c r="DX133" s="81"/>
      <c r="DY133" s="81"/>
      <c r="DZ133" s="81"/>
      <c r="EA133" s="81"/>
      <c r="EB133" s="81"/>
      <c r="EC133" s="81"/>
      <c r="ED133" s="81"/>
      <c r="EE133" s="81"/>
      <c r="EF133" s="81"/>
      <c r="EG133" s="81"/>
      <c r="EH133" s="81"/>
      <c r="EI133" s="81"/>
      <c r="EJ133" s="81"/>
      <c r="EK133" s="81"/>
      <c r="EL133" s="81"/>
      <c r="EM133" s="81"/>
      <c r="EN133" s="81"/>
      <c r="EO133" s="81"/>
      <c r="EP133" s="81"/>
      <c r="EQ133" s="81"/>
      <c r="ER133" s="81"/>
      <c r="ES133" s="81"/>
      <c r="ET133" s="81"/>
      <c r="EU133" s="81"/>
      <c r="EV133" s="81"/>
      <c r="EW133" s="81"/>
      <c r="EX133" s="81"/>
      <c r="EY133" s="81"/>
    </row>
    <row r="134" spans="2:155" ht="14.45" customHeight="1" x14ac:dyDescent="0.25">
      <c r="B134" s="85"/>
      <c r="C134" s="85"/>
      <c r="D134" s="85"/>
      <c r="E134" s="85"/>
      <c r="F134" s="85"/>
      <c r="G134" s="85"/>
      <c r="H134" s="85"/>
      <c r="I134" s="85"/>
      <c r="J134" s="85"/>
      <c r="K134" s="85"/>
      <c r="L134" s="85"/>
      <c r="AN134" s="81"/>
      <c r="AO134" s="81"/>
      <c r="AP134" s="81"/>
      <c r="AQ134" s="81"/>
      <c r="AR134" s="81"/>
      <c r="AS134" s="81"/>
      <c r="AT134" s="81"/>
      <c r="AU134" s="81"/>
      <c r="AV134" s="81"/>
      <c r="AW134" s="81"/>
      <c r="AX134" s="81"/>
      <c r="AY134" s="81"/>
      <c r="AZ134" s="81"/>
      <c r="BA134" s="81"/>
      <c r="BB134" s="81"/>
      <c r="BC134" s="81"/>
      <c r="BD134" s="81"/>
      <c r="BE134" s="81"/>
      <c r="BF134" s="81"/>
      <c r="BG134" s="81"/>
      <c r="BH134" s="81"/>
      <c r="BI134" s="81"/>
      <c r="BJ134" s="81"/>
      <c r="BK134" s="81"/>
      <c r="BL134" s="81"/>
      <c r="BM134" s="81"/>
      <c r="BN134" s="81"/>
      <c r="BO134" s="81"/>
      <c r="BP134" s="81"/>
      <c r="BQ134" s="81"/>
      <c r="BR134" s="81"/>
      <c r="BS134" s="81"/>
      <c r="BT134" s="81"/>
      <c r="BU134" s="81"/>
      <c r="BV134" s="81"/>
      <c r="BW134" s="81"/>
      <c r="BX134" s="81"/>
      <c r="BY134" s="81"/>
      <c r="BZ134" s="81"/>
      <c r="CA134" s="81"/>
      <c r="CB134" s="81"/>
      <c r="CC134" s="81"/>
      <c r="CD134" s="81"/>
      <c r="CE134" s="81"/>
      <c r="CF134" s="81"/>
      <c r="CG134" s="81"/>
      <c r="CH134" s="81"/>
      <c r="CI134" s="81"/>
      <c r="CJ134" s="81"/>
      <c r="CK134" s="81"/>
      <c r="CL134" s="81"/>
      <c r="CM134" s="81"/>
      <c r="CN134" s="81"/>
      <c r="CO134" s="81"/>
      <c r="CP134" s="81"/>
      <c r="CQ134" s="81"/>
      <c r="CR134" s="81"/>
      <c r="CS134" s="81"/>
      <c r="CT134" s="81"/>
      <c r="CU134" s="81"/>
      <c r="CV134" s="81"/>
      <c r="CW134" s="81"/>
      <c r="CX134" s="81"/>
      <c r="CY134" s="81"/>
      <c r="CZ134" s="81"/>
      <c r="DA134" s="81"/>
      <c r="DB134" s="81"/>
      <c r="DC134" s="81"/>
      <c r="DD134" s="81"/>
      <c r="DE134" s="81"/>
      <c r="DF134" s="81"/>
      <c r="DG134" s="81"/>
      <c r="DH134" s="81"/>
      <c r="DI134" s="81"/>
      <c r="DJ134" s="81"/>
      <c r="DK134" s="81"/>
      <c r="DL134" s="81"/>
      <c r="DM134" s="81"/>
      <c r="DN134" s="81"/>
      <c r="DO134" s="81"/>
      <c r="DP134" s="81"/>
      <c r="DQ134" s="81"/>
      <c r="DR134" s="81"/>
      <c r="DS134" s="81"/>
      <c r="DT134" s="81"/>
      <c r="DU134" s="81"/>
      <c r="DV134" s="81"/>
      <c r="DW134" s="81"/>
      <c r="DX134" s="81"/>
      <c r="DY134" s="81"/>
      <c r="DZ134" s="81"/>
      <c r="EA134" s="81"/>
      <c r="EB134" s="81"/>
      <c r="EC134" s="81"/>
      <c r="ED134" s="81"/>
      <c r="EE134" s="81"/>
      <c r="EF134" s="81"/>
      <c r="EG134" s="81"/>
      <c r="EH134" s="81"/>
      <c r="EI134" s="81"/>
      <c r="EJ134" s="81"/>
      <c r="EK134" s="81"/>
      <c r="EL134" s="81"/>
      <c r="EM134" s="81"/>
      <c r="EN134" s="81"/>
      <c r="EO134" s="81"/>
      <c r="EP134" s="81"/>
      <c r="EQ134" s="81"/>
      <c r="ER134" s="81"/>
      <c r="ES134" s="81"/>
      <c r="ET134" s="81"/>
      <c r="EU134" s="81"/>
      <c r="EV134" s="81"/>
      <c r="EW134" s="81"/>
      <c r="EX134" s="81"/>
      <c r="EY134" s="81"/>
    </row>
    <row r="135" spans="2:155" ht="14.45" customHeight="1" x14ac:dyDescent="0.25">
      <c r="B135" s="85"/>
      <c r="C135" s="85"/>
      <c r="D135" s="85"/>
      <c r="E135" s="85"/>
      <c r="F135" s="85"/>
      <c r="G135" s="85"/>
      <c r="H135" s="85"/>
      <c r="I135" s="85"/>
      <c r="J135" s="85"/>
      <c r="K135" s="85"/>
      <c r="L135" s="85"/>
      <c r="AN135" s="81"/>
      <c r="AO135" s="81"/>
      <c r="AP135" s="81"/>
      <c r="AQ135" s="81"/>
      <c r="AR135" s="81"/>
      <c r="AS135" s="81"/>
      <c r="AT135" s="81"/>
      <c r="AU135" s="81"/>
      <c r="AV135" s="81"/>
      <c r="AW135" s="81"/>
      <c r="AX135" s="81"/>
      <c r="AY135" s="81"/>
      <c r="AZ135" s="81"/>
      <c r="BA135" s="81"/>
      <c r="BB135" s="81"/>
      <c r="BC135" s="81"/>
      <c r="BD135" s="81"/>
      <c r="BE135" s="81"/>
      <c r="BF135" s="81"/>
      <c r="BG135" s="81"/>
      <c r="BH135" s="81"/>
      <c r="BI135" s="81"/>
      <c r="BJ135" s="81"/>
      <c r="BK135" s="81"/>
      <c r="BL135" s="81"/>
      <c r="BM135" s="81"/>
      <c r="BN135" s="81"/>
      <c r="BO135" s="81"/>
      <c r="BP135" s="81"/>
      <c r="BQ135" s="81"/>
      <c r="BR135" s="81"/>
      <c r="BS135" s="81"/>
      <c r="BT135" s="81"/>
      <c r="BU135" s="81"/>
      <c r="BV135" s="81"/>
      <c r="BW135" s="81"/>
      <c r="BX135" s="81"/>
      <c r="BY135" s="81"/>
      <c r="BZ135" s="81"/>
      <c r="CA135" s="81"/>
      <c r="CB135" s="81"/>
      <c r="CC135" s="81"/>
      <c r="CD135" s="81"/>
      <c r="CE135" s="81"/>
      <c r="CF135" s="81"/>
      <c r="CG135" s="81"/>
      <c r="CH135" s="81"/>
      <c r="CI135" s="81"/>
      <c r="CJ135" s="81"/>
      <c r="CK135" s="81"/>
      <c r="CL135" s="81"/>
      <c r="CM135" s="81"/>
      <c r="CN135" s="81"/>
      <c r="CO135" s="81"/>
      <c r="CP135" s="81"/>
      <c r="CQ135" s="81"/>
      <c r="CR135" s="81"/>
      <c r="CS135" s="81"/>
      <c r="CT135" s="81"/>
      <c r="CU135" s="81"/>
      <c r="CV135" s="81"/>
      <c r="CW135" s="81"/>
      <c r="CX135" s="81"/>
      <c r="CY135" s="81"/>
      <c r="CZ135" s="81"/>
      <c r="DA135" s="81"/>
      <c r="DB135" s="81"/>
      <c r="DC135" s="81"/>
      <c r="DD135" s="81"/>
      <c r="DE135" s="81"/>
      <c r="DF135" s="81"/>
      <c r="DG135" s="81"/>
      <c r="DH135" s="81"/>
      <c r="DI135" s="81"/>
      <c r="DJ135" s="81"/>
      <c r="DK135" s="81"/>
      <c r="DL135" s="81"/>
      <c r="DM135" s="81"/>
      <c r="DN135" s="81"/>
      <c r="DO135" s="81"/>
      <c r="DP135" s="81"/>
      <c r="DQ135" s="81"/>
      <c r="DR135" s="81"/>
      <c r="DS135" s="81"/>
      <c r="DT135" s="81"/>
      <c r="DU135" s="81"/>
      <c r="DV135" s="81"/>
      <c r="DW135" s="81"/>
      <c r="DX135" s="81"/>
      <c r="DY135" s="81"/>
      <c r="DZ135" s="81"/>
      <c r="EA135" s="81"/>
      <c r="EB135" s="81"/>
      <c r="EC135" s="81"/>
      <c r="ED135" s="81"/>
      <c r="EE135" s="81"/>
      <c r="EF135" s="81"/>
      <c r="EG135" s="81"/>
      <c r="EH135" s="81"/>
      <c r="EI135" s="81"/>
      <c r="EJ135" s="81"/>
      <c r="EK135" s="81"/>
      <c r="EL135" s="81"/>
      <c r="EM135" s="81"/>
      <c r="EN135" s="81"/>
      <c r="EO135" s="81"/>
      <c r="EP135" s="81"/>
      <c r="EQ135" s="81"/>
      <c r="ER135" s="81"/>
      <c r="ES135" s="81"/>
      <c r="ET135" s="81"/>
      <c r="EU135" s="81"/>
      <c r="EV135" s="81"/>
      <c r="EW135" s="81"/>
      <c r="EX135" s="81"/>
      <c r="EY135" s="81"/>
    </row>
    <row r="136" spans="2:155" ht="14.45" customHeight="1" x14ac:dyDescent="0.25">
      <c r="B136" s="85"/>
      <c r="C136" s="85"/>
      <c r="D136" s="85"/>
      <c r="E136" s="85"/>
      <c r="F136" s="85"/>
      <c r="G136" s="85"/>
      <c r="H136" s="85"/>
      <c r="I136" s="85"/>
      <c r="J136" s="85"/>
      <c r="K136" s="85"/>
      <c r="L136" s="85"/>
      <c r="AN136" s="81"/>
      <c r="AO136" s="81"/>
      <c r="AP136" s="81"/>
      <c r="AQ136" s="81"/>
      <c r="AR136" s="81"/>
      <c r="AS136" s="81"/>
      <c r="AT136" s="81"/>
      <c r="AU136" s="81"/>
      <c r="AV136" s="81"/>
      <c r="AW136" s="81"/>
      <c r="AX136" s="81"/>
      <c r="AY136" s="81"/>
      <c r="AZ136" s="81"/>
      <c r="BA136" s="81"/>
      <c r="BB136" s="81"/>
      <c r="BC136" s="81"/>
      <c r="BD136" s="81"/>
      <c r="BE136" s="81"/>
      <c r="BF136" s="81"/>
      <c r="BG136" s="81"/>
      <c r="BH136" s="81"/>
      <c r="BI136" s="81"/>
      <c r="BJ136" s="81"/>
      <c r="BK136" s="81"/>
      <c r="BL136" s="81"/>
      <c r="BM136" s="81"/>
      <c r="BN136" s="81"/>
      <c r="BO136" s="81"/>
      <c r="BP136" s="81"/>
      <c r="BQ136" s="81"/>
      <c r="BR136" s="81"/>
      <c r="BS136" s="81"/>
      <c r="BT136" s="81"/>
      <c r="BU136" s="81"/>
      <c r="BV136" s="81"/>
      <c r="BW136" s="81"/>
      <c r="BX136" s="81"/>
      <c r="BY136" s="81"/>
      <c r="BZ136" s="81"/>
      <c r="CA136" s="81"/>
      <c r="CB136" s="81"/>
      <c r="CC136" s="81"/>
      <c r="CD136" s="81"/>
      <c r="CE136" s="81"/>
      <c r="CF136" s="81"/>
      <c r="CG136" s="81"/>
      <c r="CH136" s="81"/>
      <c r="CI136" s="81"/>
      <c r="CJ136" s="81"/>
      <c r="CK136" s="81"/>
      <c r="CL136" s="81"/>
      <c r="CM136" s="81"/>
      <c r="CN136" s="81"/>
      <c r="CO136" s="81"/>
      <c r="CP136" s="81"/>
      <c r="CQ136" s="81"/>
      <c r="CR136" s="81"/>
      <c r="CS136" s="81"/>
      <c r="CT136" s="81"/>
      <c r="CU136" s="81"/>
      <c r="CV136" s="81"/>
      <c r="CW136" s="81"/>
      <c r="CX136" s="81"/>
      <c r="CY136" s="81"/>
      <c r="CZ136" s="81"/>
      <c r="DA136" s="81"/>
      <c r="DB136" s="81"/>
      <c r="DC136" s="81"/>
      <c r="DD136" s="81"/>
      <c r="DE136" s="81"/>
      <c r="DF136" s="81"/>
      <c r="DG136" s="81"/>
      <c r="DH136" s="81"/>
      <c r="DI136" s="81"/>
      <c r="DJ136" s="81"/>
      <c r="DK136" s="81"/>
      <c r="DL136" s="81"/>
      <c r="DM136" s="81"/>
      <c r="DN136" s="81"/>
      <c r="DO136" s="81"/>
      <c r="DP136" s="81"/>
      <c r="DQ136" s="81"/>
      <c r="DR136" s="81"/>
      <c r="DS136" s="81"/>
      <c r="DT136" s="81"/>
      <c r="DU136" s="81"/>
      <c r="DV136" s="81"/>
      <c r="DW136" s="81"/>
      <c r="DX136" s="81"/>
      <c r="DY136" s="81"/>
      <c r="DZ136" s="81"/>
      <c r="EA136" s="81"/>
      <c r="EB136" s="81"/>
      <c r="EC136" s="81"/>
      <c r="ED136" s="81"/>
      <c r="EE136" s="81"/>
      <c r="EF136" s="81"/>
      <c r="EG136" s="81"/>
      <c r="EH136" s="81"/>
      <c r="EI136" s="81"/>
      <c r="EJ136" s="81"/>
      <c r="EK136" s="81"/>
      <c r="EL136" s="81"/>
      <c r="EM136" s="81"/>
      <c r="EN136" s="81"/>
      <c r="EO136" s="81"/>
      <c r="EP136" s="81"/>
      <c r="EQ136" s="81"/>
      <c r="ER136" s="81"/>
      <c r="ES136" s="81"/>
      <c r="ET136" s="81"/>
      <c r="EU136" s="81"/>
      <c r="EV136" s="81"/>
      <c r="EW136" s="81"/>
      <c r="EX136" s="81"/>
      <c r="EY136" s="81"/>
    </row>
    <row r="137" spans="2:155" ht="14.45" customHeight="1" x14ac:dyDescent="0.25">
      <c r="B137" s="85"/>
      <c r="C137" s="85"/>
      <c r="D137" s="85"/>
      <c r="E137" s="85"/>
      <c r="F137" s="85"/>
      <c r="G137" s="85"/>
      <c r="H137" s="85"/>
      <c r="I137" s="85"/>
      <c r="J137" s="85"/>
      <c r="K137" s="85"/>
      <c r="L137" s="85"/>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1"/>
      <c r="BK137" s="81"/>
      <c r="BL137" s="81"/>
      <c r="BM137" s="81"/>
      <c r="BN137" s="81"/>
      <c r="BO137" s="81"/>
      <c r="BP137" s="81"/>
      <c r="BQ137" s="81"/>
      <c r="BR137" s="81"/>
      <c r="BS137" s="81"/>
      <c r="BT137" s="81"/>
      <c r="BU137" s="81"/>
      <c r="BV137" s="81"/>
      <c r="BW137" s="81"/>
      <c r="BX137" s="81"/>
      <c r="BY137" s="81"/>
      <c r="BZ137" s="81"/>
      <c r="CA137" s="81"/>
      <c r="CB137" s="81"/>
      <c r="CC137" s="81"/>
      <c r="CD137" s="81"/>
      <c r="CE137" s="81"/>
      <c r="CF137" s="81"/>
      <c r="CG137" s="81"/>
      <c r="CH137" s="81"/>
      <c r="CI137" s="81"/>
      <c r="CJ137" s="81"/>
      <c r="CK137" s="81"/>
      <c r="CL137" s="81"/>
      <c r="CM137" s="81"/>
      <c r="CN137" s="81"/>
      <c r="CO137" s="81"/>
      <c r="CP137" s="81"/>
      <c r="CQ137" s="81"/>
      <c r="CR137" s="81"/>
      <c r="CS137" s="81"/>
      <c r="CT137" s="81"/>
      <c r="CU137" s="81"/>
      <c r="CV137" s="81"/>
      <c r="CW137" s="81"/>
      <c r="CX137" s="81"/>
      <c r="CY137" s="81"/>
      <c r="CZ137" s="81"/>
      <c r="DA137" s="81"/>
      <c r="DB137" s="81"/>
      <c r="DC137" s="81"/>
      <c r="DD137" s="81"/>
      <c r="DE137" s="81"/>
      <c r="DF137" s="81"/>
      <c r="DG137" s="81"/>
      <c r="DH137" s="81"/>
      <c r="DI137" s="81"/>
      <c r="DJ137" s="81"/>
      <c r="DK137" s="81"/>
      <c r="DL137" s="81"/>
      <c r="DM137" s="81"/>
      <c r="DN137" s="81"/>
      <c r="DO137" s="81"/>
      <c r="DP137" s="81"/>
      <c r="DQ137" s="81"/>
      <c r="DR137" s="81"/>
      <c r="DS137" s="81"/>
      <c r="DT137" s="81"/>
      <c r="DU137" s="81"/>
      <c r="DV137" s="81"/>
      <c r="DW137" s="81"/>
      <c r="DX137" s="81"/>
      <c r="DY137" s="81"/>
      <c r="DZ137" s="81"/>
      <c r="EA137" s="81"/>
      <c r="EB137" s="81"/>
      <c r="EC137" s="81"/>
      <c r="ED137" s="81"/>
      <c r="EE137" s="81"/>
      <c r="EF137" s="81"/>
      <c r="EG137" s="81"/>
      <c r="EH137" s="81"/>
      <c r="EI137" s="81"/>
      <c r="EJ137" s="81"/>
      <c r="EK137" s="81"/>
      <c r="EL137" s="81"/>
      <c r="EM137" s="81"/>
      <c r="EN137" s="81"/>
      <c r="EO137" s="81"/>
      <c r="EP137" s="81"/>
      <c r="EQ137" s="81"/>
      <c r="ER137" s="81"/>
      <c r="ES137" s="81"/>
      <c r="ET137" s="81"/>
      <c r="EU137" s="81"/>
      <c r="EV137" s="81"/>
      <c r="EW137" s="81"/>
      <c r="EX137" s="81"/>
      <c r="EY137" s="81"/>
    </row>
    <row r="138" spans="2:155" ht="14.45" customHeight="1" x14ac:dyDescent="0.25">
      <c r="B138" s="85"/>
      <c r="C138" s="85"/>
      <c r="D138" s="85"/>
      <c r="E138" s="85"/>
      <c r="F138" s="85"/>
      <c r="G138" s="85"/>
      <c r="H138" s="85"/>
      <c r="I138" s="85"/>
      <c r="J138" s="85"/>
      <c r="K138" s="85"/>
      <c r="L138" s="85"/>
      <c r="AN138" s="81"/>
      <c r="AO138" s="81"/>
      <c r="AP138" s="81"/>
      <c r="AQ138" s="81"/>
      <c r="AR138" s="81"/>
      <c r="AS138" s="81"/>
      <c r="AT138" s="81"/>
      <c r="AU138" s="81"/>
      <c r="AV138" s="81"/>
      <c r="AW138" s="81"/>
      <c r="AX138" s="81"/>
      <c r="AY138" s="81"/>
      <c r="AZ138" s="81"/>
      <c r="BA138" s="81"/>
      <c r="BB138" s="81"/>
      <c r="BC138" s="81"/>
      <c r="BD138" s="81"/>
      <c r="BE138" s="81"/>
      <c r="BF138" s="81"/>
      <c r="BG138" s="81"/>
      <c r="BH138" s="81"/>
      <c r="BI138" s="81"/>
      <c r="BJ138" s="81"/>
      <c r="BK138" s="81"/>
      <c r="BL138" s="81"/>
      <c r="BM138" s="81"/>
      <c r="BN138" s="81"/>
      <c r="BO138" s="81"/>
      <c r="BP138" s="81"/>
      <c r="BQ138" s="81"/>
      <c r="BR138" s="81"/>
      <c r="BS138" s="81"/>
      <c r="BT138" s="81"/>
      <c r="BU138" s="81"/>
      <c r="BV138" s="81"/>
      <c r="BW138" s="81"/>
      <c r="BX138" s="81"/>
      <c r="BY138" s="81"/>
      <c r="BZ138" s="81"/>
      <c r="CA138" s="81"/>
      <c r="CB138" s="81"/>
      <c r="CC138" s="81"/>
      <c r="CD138" s="81"/>
      <c r="CE138" s="81"/>
      <c r="CF138" s="81"/>
      <c r="CG138" s="81"/>
      <c r="CH138" s="81"/>
      <c r="CI138" s="81"/>
      <c r="CJ138" s="81"/>
      <c r="CK138" s="81"/>
      <c r="CL138" s="81"/>
      <c r="CM138" s="81"/>
      <c r="CN138" s="81"/>
      <c r="CO138" s="81"/>
      <c r="CP138" s="81"/>
      <c r="CQ138" s="81"/>
      <c r="CR138" s="81"/>
      <c r="CS138" s="81"/>
      <c r="CT138" s="81"/>
      <c r="CU138" s="81"/>
      <c r="CV138" s="81"/>
      <c r="CW138" s="81"/>
      <c r="CX138" s="81"/>
      <c r="CY138" s="81"/>
      <c r="CZ138" s="81"/>
      <c r="DA138" s="81"/>
      <c r="DB138" s="81"/>
      <c r="DC138" s="81"/>
      <c r="DD138" s="81"/>
      <c r="DE138" s="81"/>
      <c r="DF138" s="81"/>
      <c r="DG138" s="81"/>
      <c r="DH138" s="81"/>
      <c r="DI138" s="81"/>
      <c r="DJ138" s="81"/>
      <c r="DK138" s="81"/>
      <c r="DL138" s="81"/>
      <c r="DM138" s="81"/>
      <c r="DN138" s="81"/>
      <c r="DO138" s="81"/>
      <c r="DP138" s="81"/>
      <c r="DQ138" s="81"/>
      <c r="DR138" s="81"/>
      <c r="DS138" s="81"/>
      <c r="DT138" s="81"/>
      <c r="DU138" s="81"/>
      <c r="DV138" s="81"/>
      <c r="DW138" s="81"/>
      <c r="DX138" s="81"/>
      <c r="DY138" s="81"/>
      <c r="DZ138" s="81"/>
      <c r="EA138" s="81"/>
      <c r="EB138" s="81"/>
      <c r="EC138" s="81"/>
      <c r="ED138" s="81"/>
      <c r="EE138" s="81"/>
      <c r="EF138" s="81"/>
      <c r="EG138" s="81"/>
      <c r="EH138" s="81"/>
      <c r="EI138" s="81"/>
      <c r="EJ138" s="81"/>
      <c r="EK138" s="81"/>
      <c r="EL138" s="81"/>
      <c r="EM138" s="81"/>
      <c r="EN138" s="81"/>
      <c r="EO138" s="81"/>
      <c r="EP138" s="81"/>
      <c r="EQ138" s="81"/>
      <c r="ER138" s="81"/>
      <c r="ES138" s="81"/>
      <c r="ET138" s="81"/>
      <c r="EU138" s="81"/>
      <c r="EV138" s="81"/>
      <c r="EW138" s="81"/>
      <c r="EX138" s="81"/>
      <c r="EY138" s="81"/>
    </row>
    <row r="139" spans="2:155" ht="14.45" customHeight="1" x14ac:dyDescent="0.25">
      <c r="B139" s="85"/>
      <c r="C139" s="85"/>
      <c r="D139" s="85"/>
      <c r="E139" s="85"/>
      <c r="F139" s="85"/>
      <c r="G139" s="85"/>
      <c r="H139" s="85"/>
      <c r="I139" s="85"/>
      <c r="J139" s="85"/>
      <c r="K139" s="85"/>
      <c r="L139" s="85"/>
      <c r="AN139" s="81"/>
      <c r="AO139" s="81"/>
      <c r="AP139" s="81"/>
      <c r="AQ139" s="81"/>
      <c r="AR139" s="81"/>
      <c r="AS139" s="81"/>
      <c r="AT139" s="81"/>
      <c r="AU139" s="81"/>
      <c r="AV139" s="81"/>
      <c r="AW139" s="81"/>
      <c r="AX139" s="81"/>
      <c r="AY139" s="81"/>
      <c r="AZ139" s="81"/>
      <c r="BA139" s="81"/>
      <c r="BB139" s="81"/>
      <c r="BC139" s="81"/>
      <c r="BD139" s="81"/>
      <c r="BE139" s="81"/>
      <c r="BF139" s="81"/>
      <c r="BG139" s="81"/>
      <c r="BH139" s="81"/>
      <c r="BI139" s="81"/>
      <c r="BJ139" s="81"/>
      <c r="BK139" s="81"/>
      <c r="BL139" s="81"/>
      <c r="BM139" s="81"/>
      <c r="BN139" s="81"/>
      <c r="BO139" s="81"/>
      <c r="BP139" s="81"/>
      <c r="BQ139" s="81"/>
      <c r="BR139" s="81"/>
      <c r="BS139" s="81"/>
      <c r="BT139" s="81"/>
      <c r="BU139" s="81"/>
      <c r="BV139" s="81"/>
      <c r="BW139" s="81"/>
      <c r="BX139" s="81"/>
      <c r="BY139" s="81"/>
      <c r="BZ139" s="81"/>
      <c r="CA139" s="81"/>
      <c r="CB139" s="81"/>
      <c r="CC139" s="81"/>
      <c r="CD139" s="81"/>
      <c r="CE139" s="81"/>
      <c r="CF139" s="81"/>
      <c r="CG139" s="81"/>
      <c r="CH139" s="81"/>
      <c r="CI139" s="81"/>
      <c r="CJ139" s="81"/>
      <c r="CK139" s="81"/>
      <c r="CL139" s="81"/>
      <c r="CM139" s="81"/>
      <c r="CN139" s="81"/>
      <c r="CO139" s="81"/>
      <c r="CP139" s="81"/>
      <c r="CQ139" s="81"/>
      <c r="CR139" s="81"/>
      <c r="CS139" s="81"/>
      <c r="CT139" s="81"/>
      <c r="CU139" s="81"/>
      <c r="CV139" s="81"/>
      <c r="CW139" s="81"/>
      <c r="CX139" s="81"/>
      <c r="CY139" s="81"/>
      <c r="CZ139" s="81"/>
      <c r="DA139" s="81"/>
      <c r="DB139" s="81"/>
      <c r="DC139" s="81"/>
      <c r="DD139" s="81"/>
      <c r="DE139" s="81"/>
      <c r="DF139" s="81"/>
      <c r="DG139" s="81"/>
      <c r="DH139" s="81"/>
      <c r="DI139" s="81"/>
      <c r="DJ139" s="81"/>
      <c r="DK139" s="81"/>
      <c r="DL139" s="81"/>
      <c r="DM139" s="81"/>
      <c r="DN139" s="81"/>
      <c r="DO139" s="81"/>
      <c r="DP139" s="81"/>
      <c r="DQ139" s="81"/>
      <c r="DR139" s="81"/>
      <c r="DS139" s="81"/>
      <c r="DT139" s="81"/>
      <c r="DU139" s="81"/>
      <c r="DV139" s="81"/>
      <c r="DW139" s="81"/>
      <c r="DX139" s="81"/>
      <c r="DY139" s="81"/>
      <c r="DZ139" s="81"/>
      <c r="EA139" s="81"/>
      <c r="EB139" s="81"/>
      <c r="EC139" s="81"/>
      <c r="ED139" s="81"/>
      <c r="EE139" s="81"/>
      <c r="EF139" s="81"/>
      <c r="EG139" s="81"/>
      <c r="EH139" s="81"/>
      <c r="EI139" s="81"/>
      <c r="EJ139" s="81"/>
      <c r="EK139" s="81"/>
      <c r="EL139" s="81"/>
      <c r="EM139" s="81"/>
      <c r="EN139" s="81"/>
      <c r="EO139" s="81"/>
      <c r="EP139" s="81"/>
      <c r="EQ139" s="81"/>
      <c r="ER139" s="81"/>
      <c r="ES139" s="81"/>
      <c r="ET139" s="81"/>
      <c r="EU139" s="81"/>
      <c r="EV139" s="81"/>
      <c r="EW139" s="81"/>
      <c r="EX139" s="81"/>
      <c r="EY139" s="81"/>
    </row>
    <row r="140" spans="2:155" ht="14.45" customHeight="1" x14ac:dyDescent="0.25">
      <c r="B140" s="85"/>
      <c r="C140" s="85"/>
      <c r="D140" s="85"/>
      <c r="E140" s="85"/>
      <c r="F140" s="85"/>
      <c r="G140" s="85"/>
      <c r="H140" s="85"/>
      <c r="I140" s="85"/>
      <c r="J140" s="85"/>
      <c r="K140" s="85"/>
      <c r="L140" s="85"/>
      <c r="AN140" s="81"/>
      <c r="AO140" s="81"/>
      <c r="AP140" s="81"/>
      <c r="AQ140" s="81"/>
      <c r="AR140" s="81"/>
      <c r="AS140" s="81"/>
      <c r="AT140" s="81"/>
      <c r="AU140" s="81"/>
      <c r="AV140" s="81"/>
      <c r="AW140" s="81"/>
      <c r="AX140" s="81"/>
      <c r="AY140" s="81"/>
      <c r="AZ140" s="81"/>
      <c r="BA140" s="81"/>
      <c r="BB140" s="81"/>
      <c r="BC140" s="81"/>
      <c r="BD140" s="81"/>
      <c r="BE140" s="81"/>
      <c r="BF140" s="81"/>
      <c r="BG140" s="81"/>
      <c r="BH140" s="81"/>
      <c r="BI140" s="81"/>
      <c r="BJ140" s="81"/>
      <c r="BK140" s="81"/>
      <c r="BL140" s="81"/>
      <c r="BM140" s="81"/>
      <c r="BN140" s="81"/>
      <c r="BO140" s="81"/>
      <c r="BP140" s="81"/>
      <c r="BQ140" s="81"/>
      <c r="BR140" s="81"/>
      <c r="BS140" s="81"/>
      <c r="BT140" s="81"/>
      <c r="BU140" s="81"/>
      <c r="BV140" s="81"/>
      <c r="BW140" s="81"/>
      <c r="BX140" s="81"/>
      <c r="BY140" s="81"/>
      <c r="BZ140" s="81"/>
      <c r="CA140" s="81"/>
      <c r="CB140" s="81"/>
      <c r="CC140" s="81"/>
      <c r="CD140" s="81"/>
      <c r="CE140" s="81"/>
      <c r="CF140" s="81"/>
      <c r="CG140" s="81"/>
      <c r="CH140" s="81"/>
      <c r="CI140" s="81"/>
      <c r="CJ140" s="81"/>
      <c r="CK140" s="81"/>
      <c r="CL140" s="81"/>
      <c r="CM140" s="81"/>
      <c r="CN140" s="81"/>
      <c r="CO140" s="81"/>
      <c r="CP140" s="81"/>
      <c r="CQ140" s="81"/>
      <c r="CR140" s="81"/>
      <c r="CS140" s="81"/>
      <c r="CT140" s="81"/>
      <c r="CU140" s="81"/>
      <c r="CV140" s="81"/>
      <c r="CW140" s="81"/>
      <c r="CX140" s="81"/>
      <c r="CY140" s="81"/>
      <c r="CZ140" s="81"/>
      <c r="DA140" s="81"/>
      <c r="DB140" s="81"/>
      <c r="DC140" s="81"/>
      <c r="DD140" s="81"/>
      <c r="DE140" s="81"/>
      <c r="DF140" s="81"/>
      <c r="DG140" s="81"/>
      <c r="DH140" s="81"/>
      <c r="DI140" s="81"/>
      <c r="DJ140" s="81"/>
      <c r="DK140" s="81"/>
      <c r="DL140" s="81"/>
      <c r="DM140" s="81"/>
      <c r="DN140" s="81"/>
      <c r="DO140" s="81"/>
      <c r="DP140" s="81"/>
      <c r="DQ140" s="81"/>
      <c r="DR140" s="81"/>
      <c r="DS140" s="81"/>
      <c r="DT140" s="81"/>
      <c r="DU140" s="81"/>
      <c r="DV140" s="81"/>
      <c r="DW140" s="81"/>
      <c r="DX140" s="81"/>
      <c r="DY140" s="81"/>
      <c r="DZ140" s="81"/>
      <c r="EA140" s="81"/>
      <c r="EB140" s="81"/>
      <c r="EC140" s="81"/>
      <c r="ED140" s="81"/>
      <c r="EE140" s="81"/>
      <c r="EF140" s="81"/>
      <c r="EG140" s="81"/>
      <c r="EH140" s="81"/>
      <c r="EI140" s="81"/>
      <c r="EJ140" s="81"/>
      <c r="EK140" s="81"/>
      <c r="EL140" s="81"/>
      <c r="EM140" s="81"/>
      <c r="EN140" s="81"/>
      <c r="EO140" s="81"/>
      <c r="EP140" s="81"/>
      <c r="EQ140" s="81"/>
      <c r="ER140" s="81"/>
      <c r="ES140" s="81"/>
      <c r="ET140" s="81"/>
      <c r="EU140" s="81"/>
      <c r="EV140" s="81"/>
      <c r="EW140" s="81"/>
      <c r="EX140" s="81"/>
      <c r="EY140" s="81"/>
    </row>
    <row r="141" spans="2:155" ht="14.45" customHeight="1" x14ac:dyDescent="0.25">
      <c r="B141" s="85"/>
      <c r="C141" s="85"/>
      <c r="D141" s="85"/>
      <c r="E141" s="85"/>
      <c r="F141" s="85"/>
      <c r="G141" s="85"/>
      <c r="H141" s="85"/>
      <c r="I141" s="85"/>
      <c r="J141" s="85"/>
      <c r="K141" s="85"/>
      <c r="L141" s="85"/>
      <c r="AN141" s="81"/>
      <c r="AO141" s="81"/>
      <c r="AP141" s="81"/>
      <c r="AQ141" s="81"/>
      <c r="AR141" s="81"/>
      <c r="AS141" s="81"/>
      <c r="AT141" s="81"/>
      <c r="AU141" s="81"/>
      <c r="AV141" s="81"/>
      <c r="AW141" s="81"/>
      <c r="AX141" s="81"/>
      <c r="AY141" s="81"/>
      <c r="AZ141" s="81"/>
      <c r="BA141" s="81"/>
      <c r="BB141" s="81"/>
      <c r="BC141" s="81"/>
      <c r="BD141" s="81"/>
      <c r="BE141" s="81"/>
      <c r="BF141" s="81"/>
      <c r="BG141" s="81"/>
      <c r="BH141" s="81"/>
      <c r="BI141" s="81"/>
      <c r="BJ141" s="81"/>
      <c r="BK141" s="81"/>
      <c r="BL141" s="81"/>
      <c r="BM141" s="81"/>
      <c r="BN141" s="81"/>
      <c r="BO141" s="81"/>
      <c r="BP141" s="81"/>
      <c r="BQ141" s="81"/>
      <c r="BR141" s="81"/>
      <c r="BS141" s="81"/>
      <c r="BT141" s="81"/>
      <c r="BU141" s="81"/>
      <c r="BV141" s="81"/>
      <c r="BW141" s="81"/>
      <c r="BX141" s="81"/>
      <c r="BY141" s="81"/>
      <c r="BZ141" s="81"/>
      <c r="CA141" s="81"/>
      <c r="CB141" s="81"/>
      <c r="CC141" s="81"/>
      <c r="CD141" s="81"/>
      <c r="CE141" s="81"/>
      <c r="CF141" s="81"/>
      <c r="CG141" s="81"/>
      <c r="CH141" s="81"/>
      <c r="CI141" s="81"/>
      <c r="CJ141" s="81"/>
      <c r="CK141" s="81"/>
      <c r="CL141" s="81"/>
      <c r="CM141" s="81"/>
      <c r="CN141" s="81"/>
      <c r="CO141" s="81"/>
      <c r="CP141" s="81"/>
      <c r="CQ141" s="81"/>
      <c r="CR141" s="81"/>
      <c r="CS141" s="81"/>
      <c r="CT141" s="81"/>
      <c r="CU141" s="81"/>
      <c r="CV141" s="81"/>
      <c r="CW141" s="81"/>
      <c r="CX141" s="81"/>
      <c r="CY141" s="81"/>
      <c r="CZ141" s="81"/>
      <c r="DA141" s="81"/>
      <c r="DB141" s="81"/>
      <c r="DC141" s="81"/>
      <c r="DD141" s="81"/>
      <c r="DE141" s="81"/>
      <c r="DF141" s="81"/>
      <c r="DG141" s="81"/>
      <c r="DH141" s="81"/>
      <c r="DI141" s="81"/>
      <c r="DJ141" s="81"/>
      <c r="DK141" s="81"/>
      <c r="DL141" s="81"/>
      <c r="DM141" s="81"/>
      <c r="DN141" s="81"/>
      <c r="DO141" s="81"/>
      <c r="DP141" s="81"/>
      <c r="DQ141" s="81"/>
      <c r="DR141" s="81"/>
      <c r="DS141" s="81"/>
      <c r="DT141" s="81"/>
      <c r="DU141" s="81"/>
      <c r="DV141" s="81"/>
      <c r="DW141" s="81"/>
      <c r="DX141" s="81"/>
      <c r="DY141" s="81"/>
      <c r="DZ141" s="81"/>
      <c r="EA141" s="81"/>
      <c r="EB141" s="81"/>
      <c r="EC141" s="81"/>
      <c r="ED141" s="81"/>
      <c r="EE141" s="81"/>
      <c r="EF141" s="81"/>
      <c r="EG141" s="81"/>
      <c r="EH141" s="81"/>
      <c r="EI141" s="81"/>
      <c r="EJ141" s="81"/>
      <c r="EK141" s="81"/>
      <c r="EL141" s="81"/>
      <c r="EM141" s="81"/>
      <c r="EN141" s="81"/>
      <c r="EO141" s="81"/>
      <c r="EP141" s="81"/>
      <c r="EQ141" s="81"/>
      <c r="ER141" s="81"/>
      <c r="ES141" s="81"/>
      <c r="ET141" s="81"/>
      <c r="EU141" s="81"/>
      <c r="EV141" s="81"/>
      <c r="EW141" s="81"/>
      <c r="EX141" s="81"/>
      <c r="EY141" s="81"/>
    </row>
    <row r="142" spans="2:155" ht="14.45" customHeight="1" x14ac:dyDescent="0.25">
      <c r="B142" s="85"/>
      <c r="C142" s="85"/>
      <c r="D142" s="85"/>
      <c r="E142" s="85"/>
      <c r="F142" s="85"/>
      <c r="G142" s="85"/>
      <c r="H142" s="85"/>
      <c r="I142" s="85"/>
      <c r="J142" s="85"/>
      <c r="K142" s="85"/>
      <c r="L142" s="85"/>
      <c r="AN142" s="81"/>
      <c r="AO142" s="81"/>
      <c r="AP142" s="81"/>
      <c r="AQ142" s="81"/>
      <c r="AR142" s="81"/>
      <c r="AS142" s="81"/>
      <c r="AT142" s="81"/>
      <c r="AU142" s="81"/>
      <c r="AV142" s="81"/>
      <c r="AW142" s="81"/>
      <c r="AX142" s="81"/>
      <c r="AY142" s="81"/>
      <c r="AZ142" s="81"/>
      <c r="BA142" s="81"/>
      <c r="BB142" s="81"/>
      <c r="BC142" s="81"/>
      <c r="BD142" s="81"/>
      <c r="BE142" s="81"/>
      <c r="BF142" s="81"/>
      <c r="BG142" s="81"/>
      <c r="BH142" s="81"/>
      <c r="BI142" s="81"/>
      <c r="BJ142" s="81"/>
      <c r="BK142" s="81"/>
      <c r="BL142" s="81"/>
      <c r="BM142" s="81"/>
      <c r="BN142" s="81"/>
      <c r="BO142" s="81"/>
      <c r="BP142" s="81"/>
      <c r="BQ142" s="81"/>
      <c r="BR142" s="81"/>
      <c r="BS142" s="81"/>
      <c r="BT142" s="81"/>
      <c r="BU142" s="81"/>
      <c r="BV142" s="81"/>
      <c r="BW142" s="81"/>
      <c r="BX142" s="81"/>
      <c r="BY142" s="81"/>
      <c r="BZ142" s="81"/>
      <c r="CA142" s="81"/>
      <c r="CB142" s="81"/>
      <c r="CC142" s="81"/>
      <c r="CD142" s="81"/>
      <c r="CE142" s="81"/>
      <c r="CF142" s="81"/>
      <c r="CG142" s="81"/>
      <c r="CH142" s="81"/>
      <c r="CI142" s="81"/>
      <c r="CJ142" s="81"/>
      <c r="CK142" s="81"/>
      <c r="CL142" s="81"/>
      <c r="CM142" s="81"/>
      <c r="CN142" s="81"/>
      <c r="CO142" s="81"/>
      <c r="CP142" s="81"/>
      <c r="CQ142" s="81"/>
      <c r="CR142" s="81"/>
      <c r="CS142" s="81"/>
      <c r="CT142" s="81"/>
      <c r="CU142" s="81"/>
      <c r="CV142" s="81"/>
      <c r="CW142" s="81"/>
      <c r="CX142" s="81"/>
      <c r="CY142" s="81"/>
      <c r="CZ142" s="81"/>
      <c r="DA142" s="81"/>
      <c r="DB142" s="81"/>
      <c r="DC142" s="81"/>
      <c r="DD142" s="81"/>
      <c r="DE142" s="81"/>
      <c r="DF142" s="81"/>
      <c r="DG142" s="81"/>
      <c r="DH142" s="81"/>
      <c r="DI142" s="81"/>
      <c r="DJ142" s="81"/>
      <c r="DK142" s="81"/>
      <c r="DL142" s="81"/>
      <c r="DM142" s="81"/>
      <c r="DN142" s="81"/>
      <c r="DO142" s="81"/>
      <c r="DP142" s="81"/>
      <c r="DQ142" s="81"/>
      <c r="DR142" s="81"/>
      <c r="DS142" s="81"/>
      <c r="DT142" s="81"/>
      <c r="DU142" s="81"/>
      <c r="DV142" s="81"/>
      <c r="DW142" s="81"/>
      <c r="DX142" s="81"/>
      <c r="DY142" s="81"/>
      <c r="DZ142" s="81"/>
      <c r="EA142" s="81"/>
      <c r="EB142" s="81"/>
      <c r="EC142" s="81"/>
      <c r="ED142" s="81"/>
      <c r="EE142" s="81"/>
      <c r="EF142" s="81"/>
      <c r="EG142" s="81"/>
      <c r="EH142" s="81"/>
      <c r="EI142" s="81"/>
      <c r="EJ142" s="81"/>
      <c r="EK142" s="81"/>
      <c r="EL142" s="81"/>
      <c r="EM142" s="81"/>
      <c r="EN142" s="81"/>
      <c r="EO142" s="81"/>
      <c r="EP142" s="81"/>
      <c r="EQ142" s="81"/>
      <c r="ER142" s="81"/>
      <c r="ES142" s="81"/>
      <c r="ET142" s="81"/>
      <c r="EU142" s="81"/>
      <c r="EV142" s="81"/>
      <c r="EW142" s="81"/>
      <c r="EX142" s="81"/>
      <c r="EY142" s="81"/>
    </row>
    <row r="143" spans="2:155" ht="14.45" customHeight="1" x14ac:dyDescent="0.25">
      <c r="B143" s="85"/>
      <c r="C143" s="85"/>
      <c r="D143" s="85"/>
      <c r="E143" s="85"/>
      <c r="F143" s="85"/>
      <c r="G143" s="85"/>
      <c r="H143" s="85"/>
      <c r="I143" s="85"/>
      <c r="J143" s="85"/>
      <c r="K143" s="85"/>
      <c r="L143" s="85"/>
      <c r="AN143" s="81"/>
      <c r="AO143" s="81"/>
      <c r="AP143" s="81"/>
      <c r="AQ143" s="81"/>
      <c r="AR143" s="81"/>
      <c r="AS143" s="81"/>
      <c r="AT143" s="81"/>
      <c r="AU143" s="81"/>
      <c r="AV143" s="81"/>
      <c r="AW143" s="81"/>
      <c r="AX143" s="81"/>
      <c r="AY143" s="81"/>
      <c r="AZ143" s="81"/>
      <c r="BA143" s="81"/>
      <c r="BB143" s="81"/>
      <c r="BC143" s="81"/>
      <c r="BD143" s="81"/>
      <c r="BE143" s="81"/>
      <c r="BF143" s="81"/>
      <c r="BG143" s="81"/>
      <c r="BH143" s="81"/>
      <c r="BI143" s="81"/>
      <c r="BJ143" s="81"/>
      <c r="BK143" s="81"/>
      <c r="BL143" s="81"/>
      <c r="BM143" s="81"/>
      <c r="BN143" s="81"/>
      <c r="BO143" s="81"/>
      <c r="BP143" s="81"/>
      <c r="BQ143" s="81"/>
      <c r="BR143" s="81"/>
      <c r="BS143" s="81"/>
      <c r="BT143" s="81"/>
      <c r="BU143" s="81"/>
      <c r="BV143" s="81"/>
      <c r="BW143" s="81"/>
      <c r="BX143" s="81"/>
      <c r="BY143" s="81"/>
      <c r="BZ143" s="81"/>
      <c r="CA143" s="81"/>
      <c r="CB143" s="81"/>
      <c r="CC143" s="81"/>
      <c r="CD143" s="81"/>
      <c r="CE143" s="81"/>
      <c r="CF143" s="81"/>
      <c r="CG143" s="81"/>
      <c r="CH143" s="81"/>
      <c r="CI143" s="81"/>
      <c r="CJ143" s="81"/>
      <c r="CK143" s="81"/>
      <c r="CL143" s="81"/>
      <c r="CM143" s="81"/>
      <c r="CN143" s="81"/>
      <c r="CO143" s="81"/>
      <c r="CP143" s="81"/>
      <c r="CQ143" s="81"/>
      <c r="CR143" s="81"/>
      <c r="CS143" s="81"/>
      <c r="CT143" s="81"/>
      <c r="CU143" s="81"/>
      <c r="CV143" s="81"/>
      <c r="CW143" s="81"/>
      <c r="CX143" s="81"/>
      <c r="CY143" s="81"/>
      <c r="CZ143" s="81"/>
      <c r="DA143" s="81"/>
      <c r="DB143" s="81"/>
      <c r="DC143" s="81"/>
      <c r="DD143" s="81"/>
      <c r="DE143" s="81"/>
      <c r="DF143" s="81"/>
      <c r="DG143" s="81"/>
      <c r="DH143" s="81"/>
      <c r="DI143" s="81"/>
      <c r="DJ143" s="81"/>
      <c r="DK143" s="81"/>
      <c r="DL143" s="81"/>
      <c r="DM143" s="81"/>
      <c r="DN143" s="81"/>
      <c r="DO143" s="81"/>
      <c r="DP143" s="81"/>
      <c r="DQ143" s="81"/>
      <c r="DR143" s="81"/>
      <c r="DS143" s="81"/>
      <c r="DT143" s="81"/>
      <c r="DU143" s="81"/>
      <c r="DV143" s="81"/>
      <c r="DW143" s="81"/>
      <c r="DX143" s="81"/>
      <c r="DY143" s="81"/>
      <c r="DZ143" s="81"/>
      <c r="EA143" s="81"/>
      <c r="EB143" s="81"/>
      <c r="EC143" s="81"/>
      <c r="ED143" s="81"/>
      <c r="EE143" s="81"/>
      <c r="EF143" s="81"/>
      <c r="EG143" s="81"/>
      <c r="EH143" s="81"/>
      <c r="EI143" s="81"/>
      <c r="EJ143" s="81"/>
      <c r="EK143" s="81"/>
      <c r="EL143" s="81"/>
      <c r="EM143" s="81"/>
      <c r="EN143" s="81"/>
      <c r="EO143" s="81"/>
      <c r="EP143" s="81"/>
      <c r="EQ143" s="81"/>
      <c r="ER143" s="81"/>
      <c r="ES143" s="81"/>
      <c r="ET143" s="81"/>
      <c r="EU143" s="81"/>
      <c r="EV143" s="81"/>
      <c r="EW143" s="81"/>
      <c r="EX143" s="81"/>
      <c r="EY143" s="81"/>
    </row>
    <row r="144" spans="2:155" ht="14.45" customHeight="1" x14ac:dyDescent="0.25">
      <c r="B144" s="85"/>
      <c r="C144" s="85"/>
      <c r="D144" s="85"/>
      <c r="E144" s="85"/>
      <c r="F144" s="85"/>
      <c r="G144" s="85"/>
      <c r="H144" s="85"/>
      <c r="I144" s="85"/>
      <c r="J144" s="85"/>
      <c r="K144" s="85"/>
      <c r="L144" s="85"/>
      <c r="AN144" s="81"/>
      <c r="AO144" s="81"/>
      <c r="AP144" s="81"/>
      <c r="AQ144" s="81"/>
      <c r="AR144" s="81"/>
      <c r="AS144" s="81"/>
      <c r="AT144" s="81"/>
      <c r="AU144" s="81"/>
      <c r="AV144" s="81"/>
      <c r="AW144" s="81"/>
      <c r="AX144" s="81"/>
      <c r="AY144" s="81"/>
      <c r="AZ144" s="81"/>
      <c r="BA144" s="81"/>
      <c r="BB144" s="81"/>
      <c r="BC144" s="81"/>
      <c r="BD144" s="81"/>
      <c r="BE144" s="81"/>
      <c r="BF144" s="81"/>
      <c r="BG144" s="81"/>
      <c r="BH144" s="81"/>
      <c r="BI144" s="81"/>
      <c r="BJ144" s="81"/>
      <c r="BK144" s="81"/>
      <c r="BL144" s="81"/>
      <c r="BM144" s="81"/>
      <c r="BN144" s="81"/>
      <c r="BO144" s="81"/>
      <c r="BP144" s="81"/>
      <c r="BQ144" s="81"/>
      <c r="BR144" s="81"/>
      <c r="BS144" s="81"/>
      <c r="BT144" s="81"/>
      <c r="BU144" s="81"/>
      <c r="BV144" s="81"/>
      <c r="BW144" s="81"/>
      <c r="BX144" s="81"/>
      <c r="BY144" s="81"/>
      <c r="BZ144" s="81"/>
      <c r="CA144" s="81"/>
      <c r="CB144" s="81"/>
      <c r="CC144" s="81"/>
      <c r="CD144" s="81"/>
      <c r="CE144" s="81"/>
      <c r="CF144" s="81"/>
      <c r="CG144" s="81"/>
      <c r="CH144" s="81"/>
      <c r="CI144" s="81"/>
      <c r="CJ144" s="81"/>
      <c r="CK144" s="81"/>
      <c r="CL144" s="81"/>
      <c r="CM144" s="81"/>
      <c r="CN144" s="81"/>
      <c r="CO144" s="81"/>
      <c r="CP144" s="81"/>
      <c r="CQ144" s="81"/>
      <c r="CR144" s="81"/>
      <c r="CS144" s="81"/>
      <c r="CT144" s="81"/>
      <c r="CU144" s="81"/>
      <c r="CV144" s="81"/>
      <c r="CW144" s="81"/>
      <c r="CX144" s="81"/>
      <c r="CY144" s="81"/>
      <c r="CZ144" s="81"/>
      <c r="DA144" s="81"/>
      <c r="DB144" s="81"/>
      <c r="DC144" s="81"/>
      <c r="DD144" s="81"/>
      <c r="DE144" s="81"/>
      <c r="DF144" s="81"/>
      <c r="DG144" s="81"/>
      <c r="DH144" s="81"/>
      <c r="DI144" s="81"/>
      <c r="DJ144" s="81"/>
      <c r="DK144" s="81"/>
      <c r="DL144" s="81"/>
      <c r="DM144" s="81"/>
      <c r="DN144" s="81"/>
      <c r="DO144" s="81"/>
      <c r="DP144" s="81"/>
      <c r="DQ144" s="81"/>
      <c r="DR144" s="81"/>
      <c r="DS144" s="81"/>
      <c r="DT144" s="81"/>
      <c r="DU144" s="81"/>
      <c r="DV144" s="81"/>
      <c r="DW144" s="81"/>
      <c r="DX144" s="81"/>
      <c r="DY144" s="81"/>
      <c r="DZ144" s="81"/>
      <c r="EA144" s="81"/>
      <c r="EB144" s="81"/>
      <c r="EC144" s="81"/>
      <c r="ED144" s="81"/>
      <c r="EE144" s="81"/>
      <c r="EF144" s="81"/>
      <c r="EG144" s="81"/>
      <c r="EH144" s="81"/>
      <c r="EI144" s="81"/>
      <c r="EJ144" s="81"/>
      <c r="EK144" s="81"/>
      <c r="EL144" s="81"/>
      <c r="EM144" s="81"/>
      <c r="EN144" s="81"/>
      <c r="EO144" s="81"/>
      <c r="EP144" s="81"/>
      <c r="EQ144" s="81"/>
      <c r="ER144" s="81"/>
      <c r="ES144" s="81"/>
      <c r="ET144" s="81"/>
      <c r="EU144" s="81"/>
      <c r="EV144" s="81"/>
      <c r="EW144" s="81"/>
      <c r="EX144" s="81"/>
      <c r="EY144" s="81"/>
    </row>
    <row r="145" spans="2:155" ht="14.45" customHeight="1" x14ac:dyDescent="0.25">
      <c r="B145" s="85"/>
      <c r="C145" s="85"/>
      <c r="D145" s="85"/>
      <c r="E145" s="85"/>
      <c r="F145" s="85"/>
      <c r="G145" s="85"/>
      <c r="H145" s="85"/>
      <c r="I145" s="85"/>
      <c r="J145" s="85"/>
      <c r="K145" s="85"/>
      <c r="L145" s="85"/>
      <c r="AN145" s="81"/>
      <c r="AO145" s="81"/>
      <c r="AP145" s="81"/>
      <c r="AQ145" s="81"/>
      <c r="AR145" s="81"/>
      <c r="AS145" s="81"/>
      <c r="AT145" s="81"/>
      <c r="AU145" s="81"/>
      <c r="AV145" s="81"/>
      <c r="AW145" s="81"/>
      <c r="AX145" s="81"/>
      <c r="AY145" s="81"/>
      <c r="AZ145" s="81"/>
      <c r="BA145" s="81"/>
      <c r="BB145" s="81"/>
      <c r="BC145" s="81"/>
      <c r="BD145" s="81"/>
      <c r="BE145" s="81"/>
      <c r="BF145" s="81"/>
      <c r="BG145" s="81"/>
      <c r="BH145" s="81"/>
      <c r="BI145" s="81"/>
      <c r="BJ145" s="81"/>
      <c r="BK145" s="81"/>
      <c r="BL145" s="81"/>
      <c r="BM145" s="81"/>
      <c r="BN145" s="81"/>
      <c r="BO145" s="81"/>
      <c r="BP145" s="81"/>
      <c r="BQ145" s="81"/>
      <c r="BR145" s="81"/>
      <c r="BS145" s="81"/>
      <c r="BT145" s="81"/>
      <c r="BU145" s="81"/>
      <c r="BV145" s="81"/>
      <c r="BW145" s="81"/>
      <c r="BX145" s="81"/>
      <c r="BY145" s="81"/>
      <c r="BZ145" s="81"/>
      <c r="CA145" s="81"/>
      <c r="CB145" s="81"/>
      <c r="CC145" s="81"/>
      <c r="CD145" s="81"/>
      <c r="CE145" s="81"/>
      <c r="CF145" s="81"/>
      <c r="CG145" s="81"/>
      <c r="CH145" s="81"/>
      <c r="CI145" s="81"/>
      <c r="CJ145" s="81"/>
      <c r="CK145" s="81"/>
      <c r="CL145" s="81"/>
      <c r="CM145" s="81"/>
      <c r="CN145" s="81"/>
      <c r="CO145" s="81"/>
      <c r="CP145" s="81"/>
      <c r="CQ145" s="81"/>
      <c r="CR145" s="81"/>
      <c r="CS145" s="81"/>
      <c r="CT145" s="81"/>
      <c r="CU145" s="81"/>
      <c r="CV145" s="81"/>
      <c r="CW145" s="81"/>
      <c r="CX145" s="81"/>
      <c r="CY145" s="81"/>
      <c r="CZ145" s="81"/>
      <c r="DA145" s="81"/>
      <c r="DB145" s="81"/>
      <c r="DC145" s="81"/>
      <c r="DD145" s="81"/>
      <c r="DE145" s="81"/>
      <c r="DF145" s="81"/>
      <c r="DG145" s="81"/>
      <c r="DH145" s="81"/>
      <c r="DI145" s="81"/>
      <c r="DJ145" s="81"/>
      <c r="DK145" s="81"/>
      <c r="DL145" s="81"/>
      <c r="DM145" s="81"/>
      <c r="DN145" s="81"/>
      <c r="DO145" s="81"/>
      <c r="DP145" s="81"/>
      <c r="DQ145" s="81"/>
      <c r="DR145" s="81"/>
      <c r="DS145" s="81"/>
      <c r="DT145" s="81"/>
      <c r="DU145" s="81"/>
      <c r="DV145" s="81"/>
      <c r="DW145" s="81"/>
      <c r="DX145" s="81"/>
      <c r="DY145" s="81"/>
      <c r="DZ145" s="81"/>
      <c r="EA145" s="81"/>
      <c r="EB145" s="81"/>
      <c r="EC145" s="81"/>
      <c r="ED145" s="81"/>
      <c r="EE145" s="81"/>
      <c r="EF145" s="81"/>
      <c r="EG145" s="81"/>
      <c r="EH145" s="81"/>
      <c r="EI145" s="81"/>
      <c r="EJ145" s="81"/>
      <c r="EK145" s="81"/>
      <c r="EL145" s="81"/>
      <c r="EM145" s="81"/>
      <c r="EN145" s="81"/>
      <c r="EO145" s="81"/>
      <c r="EP145" s="81"/>
      <c r="EQ145" s="81"/>
      <c r="ER145" s="81"/>
      <c r="ES145" s="81"/>
      <c r="ET145" s="81"/>
      <c r="EU145" s="81"/>
      <c r="EV145" s="81"/>
      <c r="EW145" s="81"/>
      <c r="EX145" s="81"/>
      <c r="EY145" s="81"/>
    </row>
    <row r="146" spans="2:155" ht="14.45" customHeight="1" x14ac:dyDescent="0.25">
      <c r="B146" s="85"/>
      <c r="C146" s="85"/>
      <c r="D146" s="85"/>
      <c r="E146" s="85"/>
      <c r="F146" s="85"/>
      <c r="G146" s="85"/>
      <c r="H146" s="85"/>
      <c r="I146" s="85"/>
      <c r="J146" s="85"/>
      <c r="K146" s="85"/>
      <c r="L146" s="85"/>
      <c r="AN146" s="81"/>
      <c r="AO146" s="81"/>
      <c r="AP146" s="81"/>
      <c r="AQ146" s="81"/>
      <c r="AR146" s="81"/>
      <c r="AS146" s="81"/>
      <c r="AT146" s="81"/>
      <c r="AU146" s="81"/>
      <c r="AV146" s="81"/>
      <c r="AW146" s="81"/>
      <c r="AX146" s="81"/>
      <c r="AY146" s="81"/>
      <c r="AZ146" s="81"/>
      <c r="BA146" s="81"/>
      <c r="BB146" s="81"/>
      <c r="BC146" s="81"/>
      <c r="BD146" s="81"/>
      <c r="BE146" s="81"/>
      <c r="BF146" s="81"/>
      <c r="BG146" s="81"/>
      <c r="BH146" s="81"/>
      <c r="BI146" s="81"/>
      <c r="BJ146" s="81"/>
      <c r="BK146" s="81"/>
      <c r="BL146" s="81"/>
      <c r="BM146" s="81"/>
      <c r="BN146" s="81"/>
      <c r="BO146" s="81"/>
      <c r="BP146" s="81"/>
      <c r="BQ146" s="81"/>
      <c r="BR146" s="81"/>
      <c r="BS146" s="81"/>
      <c r="BT146" s="81"/>
      <c r="BU146" s="81"/>
      <c r="BV146" s="81"/>
      <c r="BW146" s="81"/>
      <c r="BX146" s="81"/>
      <c r="BY146" s="81"/>
      <c r="BZ146" s="81"/>
      <c r="CA146" s="81"/>
      <c r="CB146" s="81"/>
      <c r="CC146" s="81"/>
      <c r="CD146" s="81"/>
      <c r="CE146" s="81"/>
      <c r="CF146" s="81"/>
      <c r="CG146" s="81"/>
      <c r="CH146" s="81"/>
      <c r="CI146" s="81"/>
      <c r="CJ146" s="81"/>
      <c r="CK146" s="81"/>
      <c r="CL146" s="81"/>
      <c r="CM146" s="81"/>
      <c r="CN146" s="81"/>
      <c r="CO146" s="81"/>
      <c r="CP146" s="81"/>
      <c r="CQ146" s="81"/>
      <c r="CR146" s="81"/>
      <c r="CS146" s="81"/>
      <c r="CT146" s="81"/>
      <c r="CU146" s="81"/>
      <c r="CV146" s="81"/>
      <c r="CW146" s="81"/>
      <c r="CX146" s="81"/>
      <c r="CY146" s="81"/>
      <c r="CZ146" s="81"/>
      <c r="DA146" s="81"/>
      <c r="DB146" s="81"/>
      <c r="DC146" s="81"/>
      <c r="DD146" s="81"/>
      <c r="DE146" s="81"/>
      <c r="DF146" s="81"/>
      <c r="DG146" s="81"/>
      <c r="DH146" s="81"/>
      <c r="DI146" s="81"/>
      <c r="DJ146" s="81"/>
      <c r="DK146" s="81"/>
      <c r="DL146" s="81"/>
      <c r="DM146" s="81"/>
      <c r="DN146" s="81"/>
      <c r="DO146" s="81"/>
      <c r="DP146" s="81"/>
      <c r="DQ146" s="81"/>
      <c r="DR146" s="81"/>
      <c r="DS146" s="81"/>
      <c r="DT146" s="81"/>
      <c r="DU146" s="81"/>
      <c r="DV146" s="81"/>
      <c r="DW146" s="81"/>
      <c r="DX146" s="81"/>
      <c r="DY146" s="81"/>
      <c r="DZ146" s="81"/>
      <c r="EA146" s="81"/>
      <c r="EB146" s="81"/>
      <c r="EC146" s="81"/>
      <c r="ED146" s="81"/>
      <c r="EE146" s="81"/>
      <c r="EF146" s="81"/>
      <c r="EG146" s="81"/>
      <c r="EH146" s="81"/>
      <c r="EI146" s="81"/>
      <c r="EJ146" s="81"/>
      <c r="EK146" s="81"/>
      <c r="EL146" s="81"/>
      <c r="EM146" s="81"/>
      <c r="EN146" s="81"/>
      <c r="EO146" s="81"/>
      <c r="EP146" s="81"/>
      <c r="EQ146" s="81"/>
      <c r="ER146" s="81"/>
      <c r="ES146" s="81"/>
      <c r="ET146" s="81"/>
      <c r="EU146" s="81"/>
      <c r="EV146" s="81"/>
      <c r="EW146" s="81"/>
      <c r="EX146" s="81"/>
      <c r="EY146" s="81"/>
    </row>
    <row r="147" spans="2:155" ht="14.45" customHeight="1" x14ac:dyDescent="0.25">
      <c r="B147" s="85"/>
      <c r="C147" s="85"/>
      <c r="D147" s="85"/>
      <c r="E147" s="85"/>
      <c r="F147" s="85"/>
      <c r="G147" s="85"/>
      <c r="H147" s="85"/>
      <c r="I147" s="85"/>
      <c r="J147" s="85"/>
      <c r="K147" s="85"/>
      <c r="L147" s="85"/>
      <c r="AN147" s="81"/>
      <c r="AO147" s="81"/>
      <c r="AP147" s="81"/>
      <c r="AQ147" s="81"/>
      <c r="AR147" s="81"/>
      <c r="AS147" s="81"/>
      <c r="AT147" s="81"/>
      <c r="AU147" s="81"/>
      <c r="AV147" s="81"/>
      <c r="AW147" s="81"/>
      <c r="AX147" s="81"/>
      <c r="AY147" s="81"/>
      <c r="AZ147" s="81"/>
      <c r="BA147" s="81"/>
      <c r="BB147" s="81"/>
      <c r="BC147" s="81"/>
      <c r="BD147" s="81"/>
      <c r="BE147" s="81"/>
      <c r="BF147" s="81"/>
      <c r="BG147" s="81"/>
      <c r="BH147" s="81"/>
      <c r="BI147" s="81"/>
      <c r="BJ147" s="81"/>
      <c r="BK147" s="81"/>
      <c r="BL147" s="81"/>
      <c r="BM147" s="81"/>
      <c r="BN147" s="81"/>
      <c r="BO147" s="81"/>
      <c r="BP147" s="81"/>
      <c r="BQ147" s="81"/>
      <c r="BR147" s="81"/>
      <c r="BS147" s="81"/>
      <c r="BT147" s="81"/>
      <c r="BU147" s="81"/>
      <c r="BV147" s="81"/>
      <c r="BW147" s="81"/>
      <c r="BX147" s="81"/>
      <c r="BY147" s="81"/>
      <c r="BZ147" s="81"/>
      <c r="CA147" s="81"/>
      <c r="CB147" s="81"/>
      <c r="CC147" s="81"/>
      <c r="CD147" s="81"/>
      <c r="CE147" s="81"/>
      <c r="CF147" s="81"/>
      <c r="CG147" s="81"/>
      <c r="CH147" s="81"/>
      <c r="CI147" s="81"/>
      <c r="CJ147" s="81"/>
      <c r="CK147" s="81"/>
      <c r="CL147" s="81"/>
      <c r="CM147" s="81"/>
      <c r="CN147" s="81"/>
      <c r="CO147" s="81"/>
      <c r="CP147" s="81"/>
      <c r="CQ147" s="81"/>
      <c r="CR147" s="81"/>
      <c r="CS147" s="81"/>
      <c r="CT147" s="81"/>
      <c r="CU147" s="81"/>
      <c r="CV147" s="81"/>
      <c r="CW147" s="81"/>
      <c r="CX147" s="81"/>
      <c r="CY147" s="81"/>
      <c r="CZ147" s="81"/>
      <c r="DA147" s="81"/>
      <c r="DB147" s="81"/>
      <c r="DC147" s="81"/>
      <c r="DD147" s="81"/>
      <c r="DE147" s="81"/>
      <c r="DF147" s="81"/>
      <c r="DG147" s="81"/>
      <c r="DH147" s="81"/>
      <c r="DI147" s="81"/>
      <c r="DJ147" s="81"/>
      <c r="DK147" s="81"/>
      <c r="DL147" s="81"/>
      <c r="DM147" s="81"/>
      <c r="DN147" s="81"/>
      <c r="DO147" s="81"/>
      <c r="DP147" s="81"/>
      <c r="DQ147" s="81"/>
      <c r="DR147" s="81"/>
      <c r="DS147" s="81"/>
      <c r="DT147" s="81"/>
      <c r="DU147" s="81"/>
      <c r="DV147" s="81"/>
      <c r="DW147" s="81"/>
      <c r="DX147" s="81"/>
      <c r="DY147" s="81"/>
      <c r="DZ147" s="81"/>
      <c r="EA147" s="81"/>
      <c r="EB147" s="81"/>
      <c r="EC147" s="81"/>
      <c r="ED147" s="81"/>
      <c r="EE147" s="81"/>
      <c r="EF147" s="81"/>
      <c r="EG147" s="81"/>
      <c r="EH147" s="81"/>
      <c r="EI147" s="81"/>
      <c r="EJ147" s="81"/>
      <c r="EK147" s="81"/>
      <c r="EL147" s="81"/>
      <c r="EM147" s="81"/>
      <c r="EN147" s="81"/>
      <c r="EO147" s="81"/>
      <c r="EP147" s="81"/>
      <c r="EQ147" s="81"/>
      <c r="ER147" s="81"/>
      <c r="ES147" s="81"/>
      <c r="ET147" s="81"/>
      <c r="EU147" s="81"/>
      <c r="EV147" s="81"/>
      <c r="EW147" s="81"/>
      <c r="EX147" s="81"/>
      <c r="EY147" s="81"/>
    </row>
    <row r="148" spans="2:155" ht="14.45" customHeight="1" x14ac:dyDescent="0.25">
      <c r="B148" s="85"/>
      <c r="C148" s="85"/>
      <c r="D148" s="85"/>
      <c r="E148" s="85"/>
      <c r="F148" s="85"/>
      <c r="G148" s="85"/>
      <c r="H148" s="85"/>
      <c r="I148" s="85"/>
      <c r="J148" s="85"/>
      <c r="K148" s="85"/>
      <c r="L148" s="85"/>
      <c r="AN148" s="81"/>
      <c r="AO148" s="81"/>
      <c r="AP148" s="81"/>
      <c r="AQ148" s="81"/>
      <c r="AR148" s="81"/>
      <c r="AS148" s="81"/>
      <c r="AT148" s="81"/>
      <c r="AU148" s="81"/>
      <c r="AV148" s="81"/>
      <c r="AW148" s="81"/>
      <c r="AX148" s="81"/>
      <c r="AY148" s="81"/>
      <c r="AZ148" s="81"/>
      <c r="BA148" s="81"/>
      <c r="BB148" s="81"/>
      <c r="BC148" s="81"/>
      <c r="BD148" s="81"/>
      <c r="BE148" s="81"/>
      <c r="BF148" s="81"/>
      <c r="BG148" s="81"/>
      <c r="BH148" s="81"/>
      <c r="BI148" s="81"/>
      <c r="BJ148" s="81"/>
      <c r="BK148" s="81"/>
      <c r="BL148" s="81"/>
      <c r="BM148" s="81"/>
      <c r="BN148" s="81"/>
      <c r="BO148" s="81"/>
      <c r="BP148" s="81"/>
      <c r="BQ148" s="81"/>
      <c r="BR148" s="81"/>
      <c r="BS148" s="81"/>
      <c r="BT148" s="81"/>
      <c r="BU148" s="81"/>
      <c r="BV148" s="81"/>
      <c r="BW148" s="81"/>
      <c r="BX148" s="81"/>
      <c r="BY148" s="81"/>
      <c r="BZ148" s="81"/>
      <c r="CA148" s="81"/>
      <c r="CB148" s="81"/>
      <c r="CC148" s="81"/>
      <c r="CD148" s="81"/>
      <c r="CE148" s="81"/>
      <c r="CF148" s="81"/>
      <c r="CG148" s="81"/>
      <c r="CH148" s="81"/>
      <c r="CI148" s="81"/>
      <c r="CJ148" s="81"/>
      <c r="CK148" s="81"/>
      <c r="CL148" s="81"/>
      <c r="CM148" s="81"/>
      <c r="CN148" s="81"/>
      <c r="CO148" s="81"/>
      <c r="CP148" s="81"/>
      <c r="CQ148" s="81"/>
      <c r="CR148" s="81"/>
      <c r="CS148" s="81"/>
      <c r="CT148" s="81"/>
      <c r="CU148" s="81"/>
      <c r="CV148" s="81"/>
      <c r="CW148" s="81"/>
      <c r="CX148" s="81"/>
      <c r="CY148" s="81"/>
      <c r="CZ148" s="81"/>
      <c r="DA148" s="81"/>
      <c r="DB148" s="81"/>
      <c r="DC148" s="81"/>
      <c r="DD148" s="81"/>
      <c r="DE148" s="81"/>
      <c r="DF148" s="81"/>
      <c r="DG148" s="81"/>
      <c r="DH148" s="81"/>
      <c r="DI148" s="81"/>
      <c r="DJ148" s="81"/>
      <c r="DK148" s="81"/>
      <c r="DL148" s="81"/>
      <c r="DM148" s="81"/>
      <c r="DN148" s="81"/>
      <c r="DO148" s="81"/>
      <c r="DP148" s="81"/>
      <c r="DQ148" s="81"/>
      <c r="DR148" s="81"/>
      <c r="DS148" s="81"/>
      <c r="DT148" s="81"/>
      <c r="DU148" s="81"/>
      <c r="DV148" s="81"/>
      <c r="DW148" s="81"/>
      <c r="DX148" s="81"/>
      <c r="DY148" s="81"/>
      <c r="DZ148" s="81"/>
      <c r="EA148" s="81"/>
      <c r="EB148" s="81"/>
      <c r="EC148" s="81"/>
      <c r="ED148" s="81"/>
      <c r="EE148" s="81"/>
      <c r="EF148" s="81"/>
      <c r="EG148" s="81"/>
      <c r="EH148" s="81"/>
      <c r="EI148" s="81"/>
      <c r="EJ148" s="81"/>
      <c r="EK148" s="81"/>
      <c r="EL148" s="81"/>
      <c r="EM148" s="81"/>
      <c r="EN148" s="81"/>
      <c r="EO148" s="81"/>
      <c r="EP148" s="81"/>
      <c r="EQ148" s="81"/>
      <c r="ER148" s="81"/>
      <c r="ES148" s="81"/>
      <c r="ET148" s="81"/>
      <c r="EU148" s="81"/>
      <c r="EV148" s="81"/>
      <c r="EW148" s="81"/>
      <c r="EX148" s="81"/>
      <c r="EY148" s="81"/>
    </row>
    <row r="149" spans="2:155" ht="14.45" customHeight="1" x14ac:dyDescent="0.25">
      <c r="B149" s="85"/>
      <c r="C149" s="85"/>
      <c r="D149" s="85"/>
      <c r="E149" s="85"/>
      <c r="F149" s="85"/>
      <c r="G149" s="85"/>
      <c r="H149" s="85"/>
      <c r="I149" s="85"/>
      <c r="J149" s="85"/>
      <c r="K149" s="85"/>
      <c r="L149" s="85"/>
      <c r="AN149" s="81"/>
      <c r="AO149" s="81"/>
      <c r="AP149" s="81"/>
      <c r="AQ149" s="81"/>
      <c r="AR149" s="81"/>
      <c r="AS149" s="81"/>
      <c r="AT149" s="81"/>
      <c r="AU149" s="81"/>
      <c r="AV149" s="81"/>
      <c r="AW149" s="81"/>
      <c r="AX149" s="81"/>
      <c r="AY149" s="81"/>
      <c r="AZ149" s="81"/>
      <c r="BA149" s="81"/>
      <c r="BB149" s="81"/>
      <c r="BC149" s="81"/>
      <c r="BD149" s="81"/>
      <c r="BE149" s="81"/>
      <c r="BF149" s="81"/>
      <c r="BG149" s="81"/>
      <c r="BH149" s="81"/>
      <c r="BI149" s="81"/>
      <c r="BJ149" s="81"/>
      <c r="BK149" s="81"/>
      <c r="BL149" s="81"/>
      <c r="BM149" s="81"/>
      <c r="BN149" s="81"/>
      <c r="BO149" s="81"/>
      <c r="BP149" s="81"/>
      <c r="BQ149" s="81"/>
      <c r="BR149" s="81"/>
      <c r="BS149" s="81"/>
      <c r="BT149" s="81"/>
      <c r="BU149" s="81"/>
      <c r="BV149" s="81"/>
      <c r="BW149" s="81"/>
      <c r="BX149" s="81"/>
      <c r="BY149" s="81"/>
      <c r="BZ149" s="81"/>
      <c r="CA149" s="81"/>
      <c r="CB149" s="81"/>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c r="DM149" s="81"/>
      <c r="DN149" s="81"/>
      <c r="DO149" s="81"/>
      <c r="DP149" s="81"/>
      <c r="DQ149" s="81"/>
      <c r="DR149" s="81"/>
      <c r="DS149" s="81"/>
      <c r="DT149" s="81"/>
      <c r="DU149" s="81"/>
      <c r="DV149" s="81"/>
      <c r="DW149" s="81"/>
      <c r="DX149" s="81"/>
      <c r="DY149" s="81"/>
      <c r="DZ149" s="81"/>
      <c r="EA149" s="81"/>
      <c r="EB149" s="81"/>
      <c r="EC149" s="81"/>
      <c r="ED149" s="81"/>
      <c r="EE149" s="81"/>
      <c r="EF149" s="81"/>
      <c r="EG149" s="81"/>
      <c r="EH149" s="81"/>
      <c r="EI149" s="81"/>
      <c r="EJ149" s="81"/>
      <c r="EK149" s="81"/>
      <c r="EL149" s="81"/>
      <c r="EM149" s="81"/>
      <c r="EN149" s="81"/>
      <c r="EO149" s="81"/>
      <c r="EP149" s="81"/>
      <c r="EQ149" s="81"/>
      <c r="ER149" s="81"/>
      <c r="ES149" s="81"/>
      <c r="ET149" s="81"/>
      <c r="EU149" s="81"/>
      <c r="EV149" s="81"/>
      <c r="EW149" s="81"/>
      <c r="EX149" s="81"/>
      <c r="EY149" s="81"/>
    </row>
    <row r="150" spans="2:155" ht="14.45" customHeight="1" x14ac:dyDescent="0.25">
      <c r="B150" s="85"/>
      <c r="C150" s="85"/>
      <c r="D150" s="85"/>
      <c r="E150" s="85"/>
      <c r="F150" s="85"/>
      <c r="G150" s="85"/>
      <c r="H150" s="85"/>
      <c r="I150" s="85"/>
      <c r="J150" s="85"/>
      <c r="K150" s="85"/>
      <c r="L150" s="85"/>
      <c r="AN150" s="81"/>
      <c r="AO150" s="81"/>
      <c r="AP150" s="81"/>
      <c r="AQ150" s="81"/>
      <c r="AR150" s="81"/>
      <c r="AS150" s="81"/>
      <c r="AT150" s="81"/>
      <c r="AU150" s="81"/>
      <c r="AV150" s="81"/>
      <c r="AW150" s="81"/>
      <c r="AX150" s="81"/>
      <c r="AY150" s="81"/>
      <c r="AZ150" s="81"/>
      <c r="BA150" s="81"/>
      <c r="BB150" s="81"/>
      <c r="BC150" s="81"/>
      <c r="BD150" s="81"/>
      <c r="BE150" s="81"/>
      <c r="BF150" s="81"/>
      <c r="BG150" s="81"/>
      <c r="BH150" s="81"/>
      <c r="BI150" s="81"/>
      <c r="BJ150" s="81"/>
      <c r="BK150" s="81"/>
      <c r="BL150" s="81"/>
      <c r="BM150" s="81"/>
      <c r="BN150" s="81"/>
      <c r="BO150" s="81"/>
      <c r="BP150" s="81"/>
      <c r="BQ150" s="81"/>
      <c r="BR150" s="81"/>
      <c r="BS150" s="81"/>
      <c r="BT150" s="81"/>
      <c r="BU150" s="81"/>
      <c r="BV150" s="81"/>
      <c r="BW150" s="81"/>
      <c r="BX150" s="81"/>
      <c r="BY150" s="81"/>
      <c r="BZ150" s="81"/>
      <c r="CA150" s="81"/>
      <c r="CB150" s="81"/>
      <c r="CC150" s="81"/>
      <c r="CD150" s="81"/>
      <c r="CE150" s="81"/>
      <c r="CF150" s="81"/>
      <c r="CG150" s="81"/>
      <c r="CH150" s="81"/>
      <c r="CI150" s="81"/>
      <c r="CJ150" s="81"/>
      <c r="CK150" s="81"/>
      <c r="CL150" s="81"/>
      <c r="CM150" s="81"/>
      <c r="CN150" s="81"/>
      <c r="CO150" s="81"/>
      <c r="CP150" s="81"/>
      <c r="CQ150" s="81"/>
      <c r="CR150" s="81"/>
      <c r="CS150" s="81"/>
      <c r="CT150" s="81"/>
      <c r="CU150" s="81"/>
      <c r="CV150" s="81"/>
      <c r="CW150" s="81"/>
      <c r="CX150" s="81"/>
      <c r="CY150" s="81"/>
      <c r="CZ150" s="81"/>
      <c r="DA150" s="81"/>
      <c r="DB150" s="81"/>
      <c r="DC150" s="81"/>
      <c r="DD150" s="81"/>
      <c r="DE150" s="81"/>
      <c r="DF150" s="81"/>
      <c r="DG150" s="81"/>
      <c r="DH150" s="81"/>
      <c r="DI150" s="81"/>
      <c r="DJ150" s="81"/>
      <c r="DK150" s="81"/>
      <c r="DL150" s="81"/>
      <c r="DM150" s="81"/>
      <c r="DN150" s="81"/>
      <c r="DO150" s="81"/>
      <c r="DP150" s="81"/>
      <c r="DQ150" s="81"/>
      <c r="DR150" s="81"/>
      <c r="DS150" s="81"/>
      <c r="DT150" s="81"/>
      <c r="DU150" s="81"/>
      <c r="DV150" s="81"/>
      <c r="DW150" s="81"/>
      <c r="DX150" s="81"/>
      <c r="DY150" s="81"/>
      <c r="DZ150" s="81"/>
      <c r="EA150" s="81"/>
      <c r="EB150" s="81"/>
      <c r="EC150" s="81"/>
      <c r="ED150" s="81"/>
      <c r="EE150" s="81"/>
      <c r="EF150" s="81"/>
      <c r="EG150" s="81"/>
      <c r="EH150" s="81"/>
      <c r="EI150" s="81"/>
      <c r="EJ150" s="81"/>
      <c r="EK150" s="81"/>
      <c r="EL150" s="81"/>
      <c r="EM150" s="81"/>
      <c r="EN150" s="81"/>
      <c r="EO150" s="81"/>
      <c r="EP150" s="81"/>
      <c r="EQ150" s="81"/>
      <c r="ER150" s="81"/>
      <c r="ES150" s="81"/>
      <c r="ET150" s="81"/>
      <c r="EU150" s="81"/>
      <c r="EV150" s="81"/>
      <c r="EW150" s="81"/>
      <c r="EX150" s="81"/>
      <c r="EY150" s="81"/>
    </row>
    <row r="151" spans="2:155" ht="14.45" customHeight="1" x14ac:dyDescent="0.25">
      <c r="B151" s="85"/>
      <c r="C151" s="85"/>
      <c r="D151" s="85"/>
      <c r="E151" s="85"/>
      <c r="F151" s="85"/>
      <c r="G151" s="85"/>
      <c r="H151" s="85"/>
      <c r="I151" s="85"/>
      <c r="J151" s="85"/>
      <c r="K151" s="85"/>
      <c r="L151" s="85"/>
      <c r="AN151" s="81"/>
      <c r="AO151" s="81"/>
      <c r="AP151" s="81"/>
      <c r="AQ151" s="81"/>
      <c r="AR151" s="81"/>
      <c r="AS151" s="81"/>
      <c r="AT151" s="81"/>
      <c r="AU151" s="81"/>
      <c r="AV151" s="81"/>
      <c r="AW151" s="81"/>
      <c r="AX151" s="81"/>
      <c r="AY151" s="81"/>
      <c r="AZ151" s="81"/>
      <c r="BA151" s="81"/>
      <c r="BB151" s="81"/>
      <c r="BC151" s="81"/>
      <c r="BD151" s="81"/>
      <c r="BE151" s="81"/>
      <c r="BF151" s="81"/>
      <c r="BG151" s="81"/>
      <c r="BH151" s="81"/>
      <c r="BI151" s="81"/>
      <c r="BJ151" s="81"/>
      <c r="BK151" s="81"/>
      <c r="BL151" s="81"/>
      <c r="BM151" s="81"/>
      <c r="BN151" s="81"/>
      <c r="BO151" s="81"/>
      <c r="BP151" s="81"/>
      <c r="BQ151" s="81"/>
      <c r="BR151" s="81"/>
      <c r="BS151" s="81"/>
      <c r="BT151" s="81"/>
      <c r="BU151" s="81"/>
      <c r="BV151" s="81"/>
      <c r="BW151" s="81"/>
      <c r="BX151" s="81"/>
      <c r="BY151" s="81"/>
      <c r="BZ151" s="81"/>
      <c r="CA151" s="81"/>
      <c r="CB151" s="81"/>
      <c r="CC151" s="81"/>
      <c r="CD151" s="81"/>
      <c r="CE151" s="81"/>
      <c r="CF151" s="81"/>
      <c r="CG151" s="81"/>
      <c r="CH151" s="81"/>
      <c r="CI151" s="81"/>
      <c r="CJ151" s="81"/>
      <c r="CK151" s="81"/>
      <c r="CL151" s="81"/>
      <c r="CM151" s="81"/>
      <c r="CN151" s="81"/>
      <c r="CO151" s="81"/>
      <c r="CP151" s="81"/>
      <c r="CQ151" s="81"/>
      <c r="CR151" s="81"/>
      <c r="CS151" s="81"/>
      <c r="CT151" s="81"/>
      <c r="CU151" s="81"/>
      <c r="CV151" s="81"/>
      <c r="CW151" s="81"/>
      <c r="CX151" s="81"/>
      <c r="CY151" s="81"/>
      <c r="CZ151" s="81"/>
      <c r="DA151" s="81"/>
      <c r="DB151" s="81"/>
      <c r="DC151" s="81"/>
      <c r="DD151" s="81"/>
      <c r="DE151" s="81"/>
      <c r="DF151" s="81"/>
      <c r="DG151" s="81"/>
      <c r="DH151" s="81"/>
      <c r="DI151" s="81"/>
      <c r="DJ151" s="81"/>
      <c r="DK151" s="81"/>
      <c r="DL151" s="81"/>
      <c r="DM151" s="81"/>
      <c r="DN151" s="81"/>
      <c r="DO151" s="81"/>
      <c r="DP151" s="81"/>
      <c r="DQ151" s="81"/>
      <c r="DR151" s="81"/>
      <c r="DS151" s="81"/>
      <c r="DT151" s="81"/>
      <c r="DU151" s="81"/>
      <c r="DV151" s="81"/>
      <c r="DW151" s="81"/>
      <c r="DX151" s="81"/>
      <c r="DY151" s="81"/>
      <c r="DZ151" s="81"/>
      <c r="EA151" s="81"/>
      <c r="EB151" s="81"/>
      <c r="EC151" s="81"/>
      <c r="ED151" s="81"/>
      <c r="EE151" s="81"/>
      <c r="EF151" s="81"/>
      <c r="EG151" s="81"/>
      <c r="EH151" s="81"/>
      <c r="EI151" s="81"/>
      <c r="EJ151" s="81"/>
      <c r="EK151" s="81"/>
      <c r="EL151" s="81"/>
      <c r="EM151" s="81"/>
      <c r="EN151" s="81"/>
      <c r="EO151" s="81"/>
      <c r="EP151" s="81"/>
      <c r="EQ151" s="81"/>
      <c r="ER151" s="81"/>
      <c r="ES151" s="81"/>
      <c r="ET151" s="81"/>
      <c r="EU151" s="81"/>
      <c r="EV151" s="81"/>
      <c r="EW151" s="81"/>
      <c r="EX151" s="81"/>
      <c r="EY151" s="81"/>
    </row>
    <row r="152" spans="2:155" ht="14.45" customHeight="1" x14ac:dyDescent="0.25">
      <c r="B152" s="85"/>
      <c r="C152" s="85"/>
      <c r="D152" s="85"/>
      <c r="E152" s="85"/>
      <c r="F152" s="85"/>
      <c r="G152" s="85"/>
      <c r="H152" s="85"/>
      <c r="I152" s="85"/>
      <c r="J152" s="85"/>
      <c r="K152" s="85"/>
      <c r="L152" s="85"/>
      <c r="AN152" s="81"/>
      <c r="AO152" s="81"/>
      <c r="AP152" s="81"/>
      <c r="AQ152" s="81"/>
      <c r="AR152" s="81"/>
      <c r="AS152" s="81"/>
      <c r="AT152" s="81"/>
      <c r="AU152" s="81"/>
      <c r="AV152" s="81"/>
      <c r="AW152" s="81"/>
      <c r="AX152" s="81"/>
      <c r="AY152" s="81"/>
      <c r="AZ152" s="81"/>
      <c r="BA152" s="81"/>
      <c r="BB152" s="81"/>
      <c r="BC152" s="81"/>
      <c r="BD152" s="81"/>
      <c r="BE152" s="81"/>
      <c r="BF152" s="81"/>
      <c r="BG152" s="81"/>
      <c r="BH152" s="81"/>
      <c r="BI152" s="81"/>
      <c r="BJ152" s="81"/>
      <c r="BK152" s="81"/>
      <c r="BL152" s="81"/>
      <c r="BM152" s="81"/>
      <c r="BN152" s="81"/>
      <c r="BO152" s="81"/>
      <c r="BP152" s="81"/>
      <c r="BQ152" s="81"/>
      <c r="BR152" s="81"/>
      <c r="BS152" s="81"/>
      <c r="BT152" s="81"/>
      <c r="BU152" s="81"/>
      <c r="BV152" s="81"/>
      <c r="BW152" s="81"/>
      <c r="BX152" s="81"/>
      <c r="BY152" s="81"/>
      <c r="BZ152" s="81"/>
      <c r="CA152" s="81"/>
      <c r="CB152" s="81"/>
      <c r="CC152" s="81"/>
      <c r="CD152" s="81"/>
      <c r="CE152" s="81"/>
      <c r="CF152" s="81"/>
      <c r="CG152" s="81"/>
      <c r="CH152" s="81"/>
      <c r="CI152" s="81"/>
      <c r="CJ152" s="81"/>
      <c r="CK152" s="81"/>
      <c r="CL152" s="81"/>
      <c r="CM152" s="81"/>
      <c r="CN152" s="81"/>
      <c r="CO152" s="81"/>
      <c r="CP152" s="81"/>
      <c r="CQ152" s="81"/>
      <c r="CR152" s="81"/>
      <c r="CS152" s="81"/>
      <c r="CT152" s="81"/>
      <c r="CU152" s="81"/>
      <c r="CV152" s="81"/>
      <c r="CW152" s="81"/>
      <c r="CX152" s="81"/>
      <c r="CY152" s="81"/>
      <c r="CZ152" s="81"/>
      <c r="DA152" s="81"/>
      <c r="DB152" s="81"/>
      <c r="DC152" s="81"/>
      <c r="DD152" s="81"/>
      <c r="DE152" s="81"/>
      <c r="DF152" s="81"/>
      <c r="DG152" s="81"/>
      <c r="DH152" s="81"/>
      <c r="DI152" s="81"/>
      <c r="DJ152" s="81"/>
      <c r="DK152" s="81"/>
      <c r="DL152" s="81"/>
      <c r="DM152" s="81"/>
      <c r="DN152" s="81"/>
      <c r="DO152" s="81"/>
      <c r="DP152" s="81"/>
      <c r="DQ152" s="81"/>
      <c r="DR152" s="81"/>
      <c r="DS152" s="81"/>
      <c r="DT152" s="81"/>
      <c r="DU152" s="81"/>
      <c r="DV152" s="81"/>
      <c r="DW152" s="81"/>
      <c r="DX152" s="81"/>
      <c r="DY152" s="81"/>
      <c r="DZ152" s="81"/>
      <c r="EA152" s="81"/>
      <c r="EB152" s="81"/>
      <c r="EC152" s="81"/>
      <c r="ED152" s="81"/>
      <c r="EE152" s="81"/>
      <c r="EF152" s="81"/>
      <c r="EG152" s="81"/>
      <c r="EH152" s="81"/>
      <c r="EI152" s="81"/>
      <c r="EJ152" s="81"/>
      <c r="EK152" s="81"/>
      <c r="EL152" s="81"/>
      <c r="EM152" s="81"/>
      <c r="EN152" s="81"/>
      <c r="EO152" s="81"/>
      <c r="EP152" s="81"/>
      <c r="EQ152" s="81"/>
      <c r="ER152" s="81"/>
      <c r="ES152" s="81"/>
      <c r="ET152" s="81"/>
      <c r="EU152" s="81"/>
      <c r="EV152" s="81"/>
      <c r="EW152" s="81"/>
      <c r="EX152" s="81"/>
      <c r="EY152" s="81"/>
    </row>
    <row r="153" spans="2:155" ht="14.45" customHeight="1" x14ac:dyDescent="0.25">
      <c r="B153" s="85"/>
      <c r="C153" s="85"/>
      <c r="D153" s="85"/>
      <c r="E153" s="85"/>
      <c r="F153" s="85"/>
      <c r="G153" s="85"/>
      <c r="H153" s="85"/>
      <c r="I153" s="85"/>
      <c r="J153" s="85"/>
      <c r="K153" s="85"/>
      <c r="L153" s="85"/>
      <c r="AN153" s="81"/>
      <c r="AO153" s="81"/>
      <c r="AP153" s="81"/>
      <c r="AQ153" s="81"/>
      <c r="AR153" s="81"/>
      <c r="AS153" s="81"/>
      <c r="AT153" s="81"/>
      <c r="AU153" s="81"/>
      <c r="AV153" s="81"/>
      <c r="AW153" s="81"/>
      <c r="AX153" s="81"/>
      <c r="AY153" s="81"/>
      <c r="AZ153" s="81"/>
      <c r="BA153" s="81"/>
      <c r="BB153" s="81"/>
      <c r="BC153" s="81"/>
      <c r="BD153" s="81"/>
      <c r="BE153" s="81"/>
      <c r="BF153" s="81"/>
      <c r="BG153" s="81"/>
      <c r="BH153" s="81"/>
      <c r="BI153" s="81"/>
      <c r="BJ153" s="81"/>
      <c r="BK153" s="81"/>
      <c r="BL153" s="81"/>
      <c r="BM153" s="81"/>
      <c r="BN153" s="81"/>
      <c r="BO153" s="81"/>
      <c r="BP153" s="81"/>
      <c r="BQ153" s="81"/>
      <c r="BR153" s="81"/>
      <c r="BS153" s="81"/>
      <c r="BT153" s="81"/>
      <c r="BU153" s="81"/>
      <c r="BV153" s="81"/>
      <c r="BW153" s="81"/>
      <c r="BX153" s="81"/>
      <c r="BY153" s="81"/>
      <c r="BZ153" s="81"/>
      <c r="CA153" s="81"/>
      <c r="CB153" s="81"/>
      <c r="CC153" s="81"/>
      <c r="CD153" s="81"/>
      <c r="CE153" s="81"/>
      <c r="CF153" s="81"/>
      <c r="CG153" s="81"/>
      <c r="CH153" s="81"/>
      <c r="CI153" s="81"/>
      <c r="CJ153" s="81"/>
      <c r="CK153" s="81"/>
      <c r="CL153" s="81"/>
      <c r="CM153" s="81"/>
      <c r="CN153" s="81"/>
      <c r="CO153" s="81"/>
      <c r="CP153" s="81"/>
      <c r="CQ153" s="81"/>
      <c r="CR153" s="81"/>
      <c r="CS153" s="81"/>
      <c r="CT153" s="81"/>
      <c r="CU153" s="81"/>
      <c r="CV153" s="81"/>
      <c r="CW153" s="81"/>
      <c r="CX153" s="81"/>
      <c r="CY153" s="81"/>
      <c r="CZ153" s="81"/>
      <c r="DA153" s="81"/>
      <c r="DB153" s="81"/>
      <c r="DC153" s="81"/>
      <c r="DD153" s="81"/>
      <c r="DE153" s="81"/>
      <c r="DF153" s="81"/>
      <c r="DG153" s="81"/>
      <c r="DH153" s="81"/>
      <c r="DI153" s="81"/>
      <c r="DJ153" s="81"/>
      <c r="DK153" s="81"/>
      <c r="DL153" s="81"/>
      <c r="DM153" s="81"/>
      <c r="DN153" s="81"/>
      <c r="DO153" s="81"/>
      <c r="DP153" s="81"/>
      <c r="DQ153" s="81"/>
      <c r="DR153" s="81"/>
      <c r="DS153" s="81"/>
      <c r="DT153" s="81"/>
      <c r="DU153" s="81"/>
      <c r="DV153" s="81"/>
      <c r="DW153" s="81"/>
      <c r="DX153" s="81"/>
      <c r="DY153" s="81"/>
      <c r="DZ153" s="81"/>
      <c r="EA153" s="81"/>
      <c r="EB153" s="81"/>
      <c r="EC153" s="81"/>
      <c r="ED153" s="81"/>
      <c r="EE153" s="81"/>
      <c r="EF153" s="81"/>
      <c r="EG153" s="81"/>
      <c r="EH153" s="81"/>
      <c r="EI153" s="81"/>
      <c r="EJ153" s="81"/>
      <c r="EK153" s="81"/>
      <c r="EL153" s="81"/>
      <c r="EM153" s="81"/>
      <c r="EN153" s="81"/>
      <c r="EO153" s="81"/>
      <c r="EP153" s="81"/>
      <c r="EQ153" s="81"/>
      <c r="ER153" s="81"/>
      <c r="ES153" s="81"/>
      <c r="ET153" s="81"/>
      <c r="EU153" s="81"/>
      <c r="EV153" s="81"/>
      <c r="EW153" s="81"/>
      <c r="EX153" s="81"/>
      <c r="EY153" s="81"/>
    </row>
    <row r="154" spans="2:155" ht="14.45" customHeight="1" x14ac:dyDescent="0.25">
      <c r="B154" s="85"/>
      <c r="C154" s="85"/>
      <c r="D154" s="85"/>
      <c r="E154" s="85"/>
      <c r="F154" s="85"/>
      <c r="G154" s="85"/>
      <c r="H154" s="85"/>
      <c r="I154" s="85"/>
      <c r="J154" s="85"/>
      <c r="K154" s="85"/>
      <c r="L154" s="85"/>
      <c r="AN154" s="81"/>
      <c r="AO154" s="81"/>
      <c r="AP154" s="81"/>
      <c r="AQ154" s="81"/>
      <c r="AR154" s="81"/>
      <c r="AS154" s="81"/>
      <c r="AT154" s="81"/>
      <c r="AU154" s="81"/>
      <c r="AV154" s="81"/>
      <c r="AW154" s="81"/>
      <c r="AX154" s="81"/>
      <c r="AY154" s="81"/>
      <c r="AZ154" s="81"/>
      <c r="BA154" s="81"/>
      <c r="BB154" s="81"/>
      <c r="BC154" s="81"/>
      <c r="BD154" s="81"/>
      <c r="BE154" s="81"/>
      <c r="BF154" s="81"/>
      <c r="BG154" s="81"/>
      <c r="BH154" s="81"/>
      <c r="BI154" s="81"/>
      <c r="BJ154" s="81"/>
      <c r="BK154" s="81"/>
      <c r="BL154" s="81"/>
      <c r="BM154" s="81"/>
      <c r="BN154" s="81"/>
      <c r="BO154" s="81"/>
      <c r="BP154" s="81"/>
      <c r="BQ154" s="81"/>
      <c r="BR154" s="81"/>
      <c r="BS154" s="81"/>
      <c r="BT154" s="81"/>
      <c r="BU154" s="81"/>
      <c r="BV154" s="81"/>
      <c r="BW154" s="81"/>
      <c r="BX154" s="81"/>
      <c r="BY154" s="81"/>
      <c r="BZ154" s="81"/>
      <c r="CA154" s="81"/>
      <c r="CB154" s="81"/>
      <c r="CC154" s="81"/>
      <c r="CD154" s="81"/>
      <c r="CE154" s="81"/>
      <c r="CF154" s="81"/>
      <c r="CG154" s="81"/>
      <c r="CH154" s="81"/>
      <c r="CI154" s="81"/>
      <c r="CJ154" s="81"/>
      <c r="CK154" s="81"/>
      <c r="CL154" s="81"/>
      <c r="CM154" s="81"/>
      <c r="CN154" s="81"/>
      <c r="CO154" s="81"/>
      <c r="CP154" s="81"/>
      <c r="CQ154" s="81"/>
      <c r="CR154" s="81"/>
      <c r="CS154" s="81"/>
      <c r="CT154" s="81"/>
      <c r="CU154" s="81"/>
      <c r="CV154" s="81"/>
      <c r="CW154" s="81"/>
      <c r="CX154" s="81"/>
      <c r="CY154" s="81"/>
      <c r="CZ154" s="81"/>
      <c r="DA154" s="81"/>
      <c r="DB154" s="81"/>
      <c r="DC154" s="81"/>
      <c r="DD154" s="81"/>
      <c r="DE154" s="81"/>
      <c r="DF154" s="81"/>
      <c r="DG154" s="81"/>
      <c r="DH154" s="81"/>
      <c r="DI154" s="81"/>
      <c r="DJ154" s="81"/>
      <c r="DK154" s="81"/>
      <c r="DL154" s="81"/>
      <c r="DM154" s="81"/>
      <c r="DN154" s="81"/>
      <c r="DO154" s="81"/>
      <c r="DP154" s="81"/>
      <c r="DQ154" s="81"/>
      <c r="DR154" s="81"/>
      <c r="DS154" s="81"/>
      <c r="DT154" s="81"/>
      <c r="DU154" s="81"/>
      <c r="DV154" s="81"/>
      <c r="DW154" s="81"/>
      <c r="DX154" s="81"/>
      <c r="DY154" s="81"/>
      <c r="DZ154" s="81"/>
      <c r="EA154" s="81"/>
      <c r="EB154" s="81"/>
      <c r="EC154" s="81"/>
      <c r="ED154" s="81"/>
      <c r="EE154" s="81"/>
      <c r="EF154" s="81"/>
      <c r="EG154" s="81"/>
      <c r="EH154" s="81"/>
      <c r="EI154" s="81"/>
      <c r="EJ154" s="81"/>
      <c r="EK154" s="81"/>
      <c r="EL154" s="81"/>
      <c r="EM154" s="81"/>
      <c r="EN154" s="81"/>
      <c r="EO154" s="81"/>
      <c r="EP154" s="81"/>
      <c r="EQ154" s="81"/>
      <c r="ER154" s="81"/>
      <c r="ES154" s="81"/>
      <c r="ET154" s="81"/>
      <c r="EU154" s="81"/>
      <c r="EV154" s="81"/>
      <c r="EW154" s="81"/>
      <c r="EX154" s="81"/>
      <c r="EY154" s="81"/>
    </row>
    <row r="155" spans="2:155" ht="14.45" customHeight="1" x14ac:dyDescent="0.25">
      <c r="B155" s="85"/>
      <c r="C155" s="85"/>
      <c r="D155" s="85"/>
      <c r="E155" s="85"/>
      <c r="F155" s="85"/>
      <c r="G155" s="85"/>
      <c r="H155" s="85"/>
      <c r="I155" s="85"/>
      <c r="J155" s="85"/>
      <c r="K155" s="85"/>
      <c r="L155" s="85"/>
      <c r="AN155" s="81"/>
      <c r="AO155" s="81"/>
      <c r="AP155" s="81"/>
      <c r="AQ155" s="81"/>
      <c r="AR155" s="81"/>
      <c r="AS155" s="81"/>
      <c r="AT155" s="81"/>
      <c r="AU155" s="81"/>
      <c r="AV155" s="81"/>
      <c r="AW155" s="81"/>
      <c r="AX155" s="81"/>
      <c r="AY155" s="81"/>
      <c r="AZ155" s="81"/>
      <c r="BA155" s="81"/>
      <c r="BB155" s="81"/>
      <c r="BC155" s="81"/>
      <c r="BD155" s="81"/>
      <c r="BE155" s="81"/>
      <c r="BF155" s="81"/>
      <c r="BG155" s="81"/>
      <c r="BH155" s="81"/>
      <c r="BI155" s="81"/>
      <c r="BJ155" s="81"/>
      <c r="BK155" s="81"/>
      <c r="BL155" s="81"/>
      <c r="BM155" s="81"/>
      <c r="BN155" s="81"/>
      <c r="BO155" s="81"/>
      <c r="BP155" s="81"/>
      <c r="BQ155" s="81"/>
      <c r="BR155" s="81"/>
      <c r="BS155" s="81"/>
      <c r="BT155" s="81"/>
      <c r="BU155" s="81"/>
      <c r="BV155" s="81"/>
      <c r="BW155" s="81"/>
      <c r="BX155" s="81"/>
      <c r="BY155" s="81"/>
      <c r="BZ155" s="81"/>
      <c r="CA155" s="81"/>
      <c r="CB155" s="81"/>
      <c r="CC155" s="81"/>
      <c r="CD155" s="81"/>
      <c r="CE155" s="81"/>
      <c r="CF155" s="81"/>
      <c r="CG155" s="81"/>
      <c r="CH155" s="81"/>
      <c r="CI155" s="81"/>
      <c r="CJ155" s="81"/>
      <c r="CK155" s="81"/>
      <c r="CL155" s="81"/>
      <c r="CM155" s="81"/>
      <c r="CN155" s="81"/>
      <c r="CO155" s="81"/>
      <c r="CP155" s="81"/>
      <c r="CQ155" s="81"/>
      <c r="CR155" s="81"/>
      <c r="CS155" s="81"/>
      <c r="CT155" s="81"/>
      <c r="CU155" s="81"/>
      <c r="CV155" s="81"/>
      <c r="CW155" s="81"/>
      <c r="CX155" s="81"/>
      <c r="CY155" s="81"/>
      <c r="CZ155" s="81"/>
      <c r="DA155" s="81"/>
      <c r="DB155" s="81"/>
      <c r="DC155" s="81"/>
      <c r="DD155" s="81"/>
      <c r="DE155" s="81"/>
      <c r="DF155" s="81"/>
      <c r="DG155" s="81"/>
      <c r="DH155" s="81"/>
      <c r="DI155" s="81"/>
      <c r="DJ155" s="81"/>
      <c r="DK155" s="81"/>
      <c r="DL155" s="81"/>
      <c r="DM155" s="81"/>
      <c r="DN155" s="81"/>
      <c r="DO155" s="81"/>
      <c r="DP155" s="81"/>
      <c r="DQ155" s="81"/>
      <c r="DR155" s="81"/>
      <c r="DS155" s="81"/>
      <c r="DT155" s="81"/>
      <c r="DU155" s="81"/>
      <c r="DV155" s="81"/>
      <c r="DW155" s="81"/>
      <c r="DX155" s="81"/>
      <c r="DY155" s="81"/>
      <c r="DZ155" s="81"/>
      <c r="EA155" s="81"/>
      <c r="EB155" s="81"/>
      <c r="EC155" s="81"/>
      <c r="ED155" s="81"/>
      <c r="EE155" s="81"/>
      <c r="EF155" s="81"/>
      <c r="EG155" s="81"/>
      <c r="EH155" s="81"/>
      <c r="EI155" s="81"/>
      <c r="EJ155" s="81"/>
      <c r="EK155" s="81"/>
      <c r="EL155" s="81"/>
      <c r="EM155" s="81"/>
      <c r="EN155" s="81"/>
      <c r="EO155" s="81"/>
      <c r="EP155" s="81"/>
      <c r="EQ155" s="81"/>
      <c r="ER155" s="81"/>
      <c r="ES155" s="81"/>
      <c r="ET155" s="81"/>
      <c r="EU155" s="81"/>
      <c r="EV155" s="81"/>
      <c r="EW155" s="81"/>
      <c r="EX155" s="81"/>
      <c r="EY155" s="81"/>
    </row>
    <row r="156" spans="2:155" ht="14.45" customHeight="1" x14ac:dyDescent="0.25">
      <c r="B156" s="85"/>
      <c r="C156" s="85"/>
      <c r="D156" s="85"/>
      <c r="E156" s="85"/>
      <c r="F156" s="85"/>
      <c r="G156" s="85"/>
      <c r="H156" s="85"/>
      <c r="I156" s="85"/>
      <c r="J156" s="85"/>
      <c r="K156" s="85"/>
      <c r="L156" s="85"/>
      <c r="AN156" s="81"/>
      <c r="AO156" s="81"/>
      <c r="AP156" s="81"/>
      <c r="AQ156" s="81"/>
      <c r="AR156" s="81"/>
      <c r="AS156" s="81"/>
      <c r="AT156" s="81"/>
      <c r="AU156" s="81"/>
      <c r="AV156" s="81"/>
      <c r="AW156" s="81"/>
      <c r="AX156" s="81"/>
      <c r="AY156" s="81"/>
      <c r="AZ156" s="81"/>
      <c r="BA156" s="81"/>
      <c r="BB156" s="81"/>
      <c r="BC156" s="81"/>
      <c r="BD156" s="81"/>
      <c r="BE156" s="81"/>
      <c r="BF156" s="81"/>
      <c r="BG156" s="81"/>
      <c r="BH156" s="81"/>
      <c r="BI156" s="81"/>
      <c r="BJ156" s="81"/>
      <c r="BK156" s="81"/>
      <c r="BL156" s="81"/>
      <c r="BM156" s="81"/>
      <c r="BN156" s="81"/>
      <c r="BO156" s="81"/>
      <c r="BP156" s="81"/>
      <c r="BQ156" s="81"/>
      <c r="BR156" s="81"/>
      <c r="BS156" s="81"/>
      <c r="BT156" s="81"/>
      <c r="BU156" s="81"/>
      <c r="BV156" s="81"/>
      <c r="BW156" s="81"/>
      <c r="BX156" s="81"/>
      <c r="BY156" s="81"/>
      <c r="BZ156" s="81"/>
      <c r="CA156" s="81"/>
      <c r="CB156" s="81"/>
      <c r="CC156" s="81"/>
      <c r="CD156" s="81"/>
      <c r="CE156" s="81"/>
      <c r="CF156" s="81"/>
      <c r="CG156" s="81"/>
      <c r="CH156" s="81"/>
      <c r="CI156" s="81"/>
      <c r="CJ156" s="81"/>
      <c r="CK156" s="81"/>
      <c r="CL156" s="81"/>
      <c r="CM156" s="81"/>
      <c r="CN156" s="81"/>
      <c r="CO156" s="81"/>
      <c r="CP156" s="81"/>
      <c r="CQ156" s="81"/>
      <c r="CR156" s="81"/>
      <c r="CS156" s="81"/>
      <c r="CT156" s="81"/>
      <c r="CU156" s="81"/>
      <c r="CV156" s="81"/>
      <c r="CW156" s="81"/>
      <c r="CX156" s="81"/>
      <c r="CY156" s="81"/>
      <c r="CZ156" s="81"/>
      <c r="DA156" s="81"/>
      <c r="DB156" s="81"/>
      <c r="DC156" s="81"/>
      <c r="DD156" s="81"/>
      <c r="DE156" s="81"/>
      <c r="DF156" s="81"/>
      <c r="DG156" s="81"/>
      <c r="DH156" s="81"/>
      <c r="DI156" s="81"/>
      <c r="DJ156" s="81"/>
      <c r="DK156" s="81"/>
      <c r="DL156" s="81"/>
      <c r="DM156" s="81"/>
      <c r="DN156" s="81"/>
      <c r="DO156" s="81"/>
      <c r="DP156" s="81"/>
      <c r="DQ156" s="81"/>
      <c r="DR156" s="81"/>
      <c r="DS156" s="81"/>
      <c r="DT156" s="81"/>
      <c r="DU156" s="81"/>
      <c r="DV156" s="81"/>
      <c r="DW156" s="81"/>
      <c r="DX156" s="81"/>
      <c r="DY156" s="81"/>
      <c r="DZ156" s="81"/>
      <c r="EA156" s="81"/>
      <c r="EB156" s="81"/>
      <c r="EC156" s="81"/>
      <c r="ED156" s="81"/>
      <c r="EE156" s="81"/>
      <c r="EF156" s="81"/>
      <c r="EG156" s="81"/>
      <c r="EH156" s="81"/>
      <c r="EI156" s="81"/>
      <c r="EJ156" s="81"/>
      <c r="EK156" s="81"/>
      <c r="EL156" s="81"/>
      <c r="EM156" s="81"/>
      <c r="EN156" s="81"/>
      <c r="EO156" s="81"/>
      <c r="EP156" s="81"/>
      <c r="EQ156" s="81"/>
      <c r="ER156" s="81"/>
      <c r="ES156" s="81"/>
      <c r="ET156" s="81"/>
      <c r="EU156" s="81"/>
      <c r="EV156" s="81"/>
      <c r="EW156" s="81"/>
      <c r="EX156" s="81"/>
      <c r="EY156" s="81"/>
    </row>
    <row r="157" spans="2:155" ht="14.45" customHeight="1" x14ac:dyDescent="0.25">
      <c r="B157" s="85"/>
      <c r="C157" s="85"/>
      <c r="D157" s="85"/>
      <c r="E157" s="85"/>
      <c r="F157" s="85"/>
      <c r="G157" s="85"/>
      <c r="H157" s="85"/>
      <c r="I157" s="85"/>
      <c r="J157" s="85"/>
      <c r="K157" s="85"/>
      <c r="L157" s="85"/>
      <c r="AN157" s="81"/>
      <c r="AO157" s="81"/>
      <c r="AP157" s="81"/>
      <c r="AQ157" s="81"/>
      <c r="AR157" s="81"/>
      <c r="AS157" s="81"/>
      <c r="AT157" s="81"/>
      <c r="AU157" s="81"/>
      <c r="AV157" s="81"/>
      <c r="AW157" s="81"/>
      <c r="AX157" s="81"/>
      <c r="AY157" s="81"/>
      <c r="AZ157" s="81"/>
      <c r="BA157" s="81"/>
      <c r="BB157" s="81"/>
      <c r="BC157" s="81"/>
      <c r="BD157" s="81"/>
      <c r="BE157" s="81"/>
      <c r="BF157" s="81"/>
      <c r="BG157" s="81"/>
      <c r="BH157" s="81"/>
      <c r="BI157" s="81"/>
      <c r="BJ157" s="81"/>
      <c r="BK157" s="81"/>
      <c r="BL157" s="81"/>
      <c r="BM157" s="81"/>
      <c r="BN157" s="81"/>
      <c r="BO157" s="81"/>
      <c r="BP157" s="81"/>
      <c r="BQ157" s="81"/>
      <c r="BR157" s="81"/>
      <c r="BS157" s="81"/>
      <c r="BT157" s="81"/>
      <c r="BU157" s="81"/>
      <c r="BV157" s="81"/>
      <c r="BW157" s="81"/>
      <c r="BX157" s="81"/>
      <c r="BY157" s="81"/>
      <c r="BZ157" s="81"/>
      <c r="CA157" s="81"/>
      <c r="CB157" s="81"/>
      <c r="CC157" s="81"/>
      <c r="CD157" s="81"/>
      <c r="CE157" s="81"/>
      <c r="CF157" s="81"/>
      <c r="CG157" s="81"/>
      <c r="CH157" s="81"/>
      <c r="CI157" s="81"/>
      <c r="CJ157" s="81"/>
      <c r="CK157" s="81"/>
      <c r="CL157" s="81"/>
      <c r="CM157" s="81"/>
      <c r="CN157" s="81"/>
      <c r="CO157" s="81"/>
      <c r="CP157" s="81"/>
      <c r="CQ157" s="81"/>
      <c r="CR157" s="81"/>
      <c r="CS157" s="81"/>
      <c r="CT157" s="81"/>
      <c r="CU157" s="81"/>
      <c r="CV157" s="81"/>
      <c r="CW157" s="81"/>
      <c r="CX157" s="81"/>
      <c r="CY157" s="81"/>
      <c r="CZ157" s="81"/>
      <c r="DA157" s="81"/>
      <c r="DB157" s="81"/>
      <c r="DC157" s="81"/>
      <c r="DD157" s="81"/>
      <c r="DE157" s="81"/>
      <c r="DF157" s="81"/>
      <c r="DG157" s="81"/>
      <c r="DH157" s="81"/>
      <c r="DI157" s="81"/>
      <c r="DJ157" s="81"/>
      <c r="DK157" s="81"/>
      <c r="DL157" s="81"/>
      <c r="DM157" s="81"/>
      <c r="DN157" s="81"/>
      <c r="DO157" s="81"/>
      <c r="DP157" s="81"/>
      <c r="DQ157" s="81"/>
      <c r="DR157" s="81"/>
      <c r="DS157" s="81"/>
      <c r="DT157" s="81"/>
      <c r="DU157" s="81"/>
      <c r="DV157" s="81"/>
      <c r="DW157" s="81"/>
      <c r="DX157" s="81"/>
      <c r="DY157" s="81"/>
      <c r="DZ157" s="81"/>
      <c r="EA157" s="81"/>
      <c r="EB157" s="81"/>
      <c r="EC157" s="81"/>
      <c r="ED157" s="81"/>
      <c r="EE157" s="81"/>
      <c r="EF157" s="81"/>
      <c r="EG157" s="81"/>
      <c r="EH157" s="81"/>
      <c r="EI157" s="81"/>
      <c r="EJ157" s="81"/>
      <c r="EK157" s="81"/>
      <c r="EL157" s="81"/>
      <c r="EM157" s="81"/>
      <c r="EN157" s="81"/>
      <c r="EO157" s="81"/>
      <c r="EP157" s="81"/>
      <c r="EQ157" s="81"/>
      <c r="ER157" s="81"/>
      <c r="ES157" s="81"/>
      <c r="ET157" s="81"/>
      <c r="EU157" s="81"/>
      <c r="EV157" s="81"/>
      <c r="EW157" s="81"/>
      <c r="EX157" s="81"/>
      <c r="EY157" s="81"/>
    </row>
    <row r="158" spans="2:155" ht="14.45" customHeight="1" x14ac:dyDescent="0.25">
      <c r="B158" s="85"/>
      <c r="C158" s="85"/>
      <c r="D158" s="85"/>
      <c r="E158" s="85"/>
      <c r="F158" s="85"/>
      <c r="G158" s="85"/>
      <c r="H158" s="85"/>
      <c r="I158" s="85"/>
      <c r="J158" s="85"/>
      <c r="K158" s="85"/>
      <c r="L158" s="85"/>
      <c r="AN158" s="81"/>
      <c r="AO158" s="81"/>
      <c r="AP158" s="81"/>
      <c r="AQ158" s="81"/>
      <c r="AR158" s="81"/>
      <c r="AS158" s="81"/>
      <c r="AT158" s="81"/>
      <c r="AU158" s="81"/>
      <c r="AV158" s="81"/>
      <c r="AW158" s="81"/>
      <c r="AX158" s="81"/>
      <c r="AY158" s="81"/>
      <c r="AZ158" s="81"/>
      <c r="BA158" s="81"/>
      <c r="BB158" s="81"/>
      <c r="BC158" s="81"/>
      <c r="BD158" s="81"/>
      <c r="BE158" s="81"/>
      <c r="BF158" s="81"/>
      <c r="BG158" s="81"/>
      <c r="BH158" s="81"/>
      <c r="BI158" s="81"/>
      <c r="BJ158" s="81"/>
      <c r="BK158" s="81"/>
      <c r="BL158" s="81"/>
      <c r="BM158" s="81"/>
      <c r="BN158" s="81"/>
      <c r="BO158" s="81"/>
      <c r="BP158" s="81"/>
      <c r="BQ158" s="81"/>
      <c r="BR158" s="81"/>
      <c r="BS158" s="81"/>
      <c r="BT158" s="81"/>
      <c r="BU158" s="81"/>
      <c r="BV158" s="81"/>
      <c r="BW158" s="81"/>
      <c r="BX158" s="81"/>
      <c r="BY158" s="81"/>
      <c r="BZ158" s="81"/>
      <c r="CA158" s="81"/>
      <c r="CB158" s="81"/>
      <c r="CC158" s="81"/>
      <c r="CD158" s="81"/>
      <c r="CE158" s="81"/>
      <c r="CF158" s="81"/>
      <c r="CG158" s="81"/>
      <c r="CH158" s="81"/>
      <c r="CI158" s="81"/>
      <c r="CJ158" s="81"/>
      <c r="CK158" s="81"/>
      <c r="CL158" s="81"/>
      <c r="CM158" s="81"/>
      <c r="CN158" s="81"/>
      <c r="CO158" s="81"/>
      <c r="CP158" s="81"/>
      <c r="CQ158" s="81"/>
      <c r="CR158" s="81"/>
      <c r="CS158" s="81"/>
      <c r="CT158" s="81"/>
      <c r="CU158" s="81"/>
      <c r="CV158" s="81"/>
      <c r="CW158" s="81"/>
      <c r="CX158" s="81"/>
      <c r="CY158" s="81"/>
      <c r="CZ158" s="81"/>
      <c r="DA158" s="81"/>
      <c r="DB158" s="81"/>
      <c r="DC158" s="81"/>
      <c r="DD158" s="81"/>
      <c r="DE158" s="81"/>
      <c r="DF158" s="81"/>
      <c r="DG158" s="81"/>
      <c r="DH158" s="81"/>
      <c r="DI158" s="81"/>
      <c r="DJ158" s="81"/>
      <c r="DK158" s="81"/>
      <c r="DL158" s="81"/>
      <c r="DM158" s="81"/>
      <c r="DN158" s="81"/>
      <c r="DO158" s="81"/>
      <c r="DP158" s="81"/>
      <c r="DQ158" s="81"/>
      <c r="DR158" s="81"/>
      <c r="DS158" s="81"/>
      <c r="DT158" s="81"/>
      <c r="DU158" s="81"/>
      <c r="DV158" s="81"/>
      <c r="DW158" s="81"/>
      <c r="DX158" s="81"/>
      <c r="DY158" s="81"/>
      <c r="DZ158" s="81"/>
      <c r="EA158" s="81"/>
      <c r="EB158" s="81"/>
      <c r="EC158" s="81"/>
      <c r="ED158" s="81"/>
      <c r="EE158" s="81"/>
      <c r="EF158" s="81"/>
      <c r="EG158" s="81"/>
      <c r="EH158" s="81"/>
      <c r="EI158" s="81"/>
      <c r="EJ158" s="81"/>
      <c r="EK158" s="81"/>
      <c r="EL158" s="81"/>
      <c r="EM158" s="81"/>
      <c r="EN158" s="81"/>
      <c r="EO158" s="81"/>
      <c r="EP158" s="81"/>
      <c r="EQ158" s="81"/>
      <c r="ER158" s="81"/>
      <c r="ES158" s="81"/>
      <c r="ET158" s="81"/>
      <c r="EU158" s="81"/>
      <c r="EV158" s="81"/>
      <c r="EW158" s="81"/>
      <c r="EX158" s="81"/>
      <c r="EY158" s="81"/>
    </row>
    <row r="159" spans="2:155" ht="14.45" customHeight="1" x14ac:dyDescent="0.25">
      <c r="B159" s="85"/>
      <c r="C159" s="85"/>
      <c r="D159" s="85"/>
      <c r="E159" s="85"/>
      <c r="F159" s="85"/>
      <c r="G159" s="85"/>
      <c r="H159" s="85"/>
      <c r="I159" s="85"/>
      <c r="J159" s="85"/>
      <c r="K159" s="85"/>
      <c r="L159" s="85"/>
      <c r="AN159" s="81"/>
      <c r="AO159" s="81"/>
      <c r="AP159" s="81"/>
      <c r="AQ159" s="81"/>
      <c r="AR159" s="81"/>
      <c r="AS159" s="81"/>
      <c r="AT159" s="81"/>
      <c r="AU159" s="81"/>
      <c r="AV159" s="81"/>
      <c r="AW159" s="81"/>
      <c r="AX159" s="81"/>
      <c r="AY159" s="81"/>
      <c r="AZ159" s="81"/>
      <c r="BA159" s="81"/>
      <c r="BB159" s="81"/>
      <c r="BC159" s="81"/>
      <c r="BD159" s="81"/>
      <c r="BE159" s="81"/>
      <c r="BF159" s="81"/>
      <c r="BG159" s="81"/>
      <c r="BH159" s="81"/>
      <c r="BI159" s="81"/>
      <c r="BJ159" s="81"/>
      <c r="BK159" s="81"/>
      <c r="BL159" s="81"/>
      <c r="BM159" s="81"/>
      <c r="BN159" s="81"/>
      <c r="BO159" s="81"/>
      <c r="BP159" s="81"/>
      <c r="BQ159" s="81"/>
      <c r="BR159" s="81"/>
      <c r="BS159" s="81"/>
      <c r="BT159" s="81"/>
      <c r="BU159" s="81"/>
      <c r="BV159" s="81"/>
      <c r="BW159" s="81"/>
      <c r="BX159" s="81"/>
      <c r="BY159" s="81"/>
      <c r="BZ159" s="81"/>
      <c r="CA159" s="81"/>
      <c r="CB159" s="81"/>
      <c r="CC159" s="81"/>
      <c r="CD159" s="81"/>
      <c r="CE159" s="81"/>
      <c r="CF159" s="81"/>
      <c r="CG159" s="81"/>
      <c r="CH159" s="81"/>
      <c r="CI159" s="81"/>
      <c r="CJ159" s="81"/>
      <c r="CK159" s="81"/>
      <c r="CL159" s="81"/>
      <c r="CM159" s="81"/>
      <c r="CN159" s="81"/>
      <c r="CO159" s="81"/>
      <c r="CP159" s="81"/>
      <c r="CQ159" s="81"/>
      <c r="CR159" s="81"/>
      <c r="CS159" s="81"/>
      <c r="CT159" s="81"/>
      <c r="CU159" s="81"/>
      <c r="CV159" s="81"/>
      <c r="CW159" s="81"/>
      <c r="CX159" s="81"/>
      <c r="CY159" s="81"/>
      <c r="CZ159" s="81"/>
      <c r="DA159" s="81"/>
      <c r="DB159" s="81"/>
      <c r="DC159" s="81"/>
      <c r="DD159" s="81"/>
      <c r="DE159" s="81"/>
      <c r="DF159" s="81"/>
      <c r="DG159" s="81"/>
      <c r="DH159" s="81"/>
      <c r="DI159" s="81"/>
      <c r="DJ159" s="81"/>
      <c r="DK159" s="81"/>
      <c r="DL159" s="81"/>
      <c r="DM159" s="81"/>
      <c r="DN159" s="81"/>
      <c r="DO159" s="81"/>
      <c r="DP159" s="81"/>
      <c r="DQ159" s="81"/>
      <c r="DR159" s="81"/>
      <c r="DS159" s="81"/>
      <c r="DT159" s="81"/>
      <c r="DU159" s="81"/>
      <c r="DV159" s="81"/>
      <c r="DW159" s="81"/>
      <c r="DX159" s="81"/>
      <c r="DY159" s="81"/>
      <c r="DZ159" s="81"/>
      <c r="EA159" s="81"/>
      <c r="EB159" s="81"/>
      <c r="EC159" s="81"/>
      <c r="ED159" s="81"/>
      <c r="EE159" s="81"/>
      <c r="EF159" s="81"/>
      <c r="EG159" s="81"/>
      <c r="EH159" s="81"/>
      <c r="EI159" s="81"/>
      <c r="EJ159" s="81"/>
      <c r="EK159" s="81"/>
      <c r="EL159" s="81"/>
      <c r="EM159" s="81"/>
      <c r="EN159" s="81"/>
      <c r="EO159" s="81"/>
      <c r="EP159" s="81"/>
      <c r="EQ159" s="81"/>
      <c r="ER159" s="81"/>
      <c r="ES159" s="81"/>
      <c r="ET159" s="81"/>
      <c r="EU159" s="81"/>
      <c r="EV159" s="81"/>
      <c r="EW159" s="81"/>
      <c r="EX159" s="81"/>
      <c r="EY159" s="81"/>
    </row>
    <row r="160" spans="2:155" ht="14.45" customHeight="1" x14ac:dyDescent="0.25">
      <c r="B160" s="85"/>
      <c r="C160" s="85"/>
      <c r="D160" s="85"/>
      <c r="E160" s="85"/>
      <c r="F160" s="85"/>
      <c r="G160" s="85"/>
      <c r="H160" s="85"/>
      <c r="I160" s="85"/>
      <c r="J160" s="85"/>
      <c r="K160" s="85"/>
      <c r="L160" s="85"/>
      <c r="AN160" s="81"/>
      <c r="AO160" s="81"/>
      <c r="AP160" s="81"/>
      <c r="AQ160" s="81"/>
      <c r="AR160" s="81"/>
      <c r="AS160" s="81"/>
      <c r="AT160" s="81"/>
      <c r="AU160" s="81"/>
      <c r="AV160" s="81"/>
      <c r="AW160" s="81"/>
      <c r="AX160" s="81"/>
      <c r="AY160" s="81"/>
      <c r="AZ160" s="81"/>
      <c r="BA160" s="81"/>
      <c r="BB160" s="81"/>
      <c r="BC160" s="81"/>
      <c r="BD160" s="81"/>
      <c r="BE160" s="81"/>
      <c r="BF160" s="81"/>
      <c r="BG160" s="81"/>
      <c r="BH160" s="81"/>
      <c r="BI160" s="81"/>
      <c r="BJ160" s="81"/>
      <c r="BK160" s="81"/>
      <c r="BL160" s="81"/>
      <c r="BM160" s="81"/>
      <c r="BN160" s="81"/>
      <c r="BO160" s="81"/>
      <c r="BP160" s="81"/>
      <c r="BQ160" s="81"/>
      <c r="BR160" s="81"/>
      <c r="BS160" s="81"/>
      <c r="BT160" s="81"/>
      <c r="BU160" s="81"/>
      <c r="BV160" s="81"/>
      <c r="BW160" s="81"/>
      <c r="BX160" s="81"/>
      <c r="BY160" s="81"/>
      <c r="BZ160" s="81"/>
      <c r="CA160" s="81"/>
      <c r="CB160" s="81"/>
      <c r="CC160" s="81"/>
      <c r="CD160" s="81"/>
      <c r="CE160" s="81"/>
      <c r="CF160" s="81"/>
      <c r="CG160" s="81"/>
      <c r="CH160" s="81"/>
      <c r="CI160" s="81"/>
      <c r="CJ160" s="81"/>
      <c r="CK160" s="81"/>
      <c r="CL160" s="81"/>
      <c r="CM160" s="81"/>
      <c r="CN160" s="81"/>
      <c r="CO160" s="81"/>
      <c r="CP160" s="81"/>
      <c r="CQ160" s="81"/>
      <c r="CR160" s="81"/>
      <c r="CS160" s="81"/>
      <c r="CT160" s="81"/>
      <c r="CU160" s="81"/>
      <c r="CV160" s="81"/>
      <c r="CW160" s="81"/>
      <c r="CX160" s="81"/>
      <c r="CY160" s="81"/>
      <c r="CZ160" s="81"/>
      <c r="DA160" s="81"/>
      <c r="DB160" s="81"/>
      <c r="DC160" s="81"/>
      <c r="DD160" s="81"/>
      <c r="DE160" s="81"/>
      <c r="DF160" s="81"/>
      <c r="DG160" s="81"/>
      <c r="DH160" s="81"/>
      <c r="DI160" s="81"/>
      <c r="DJ160" s="81"/>
      <c r="DK160" s="81"/>
      <c r="DL160" s="81"/>
      <c r="DM160" s="81"/>
      <c r="DN160" s="81"/>
      <c r="DO160" s="81"/>
      <c r="DP160" s="81"/>
      <c r="DQ160" s="81"/>
      <c r="DR160" s="81"/>
      <c r="DS160" s="81"/>
      <c r="DT160" s="81"/>
      <c r="DU160" s="81"/>
      <c r="DV160" s="81"/>
      <c r="DW160" s="81"/>
      <c r="DX160" s="81"/>
      <c r="DY160" s="81"/>
      <c r="DZ160" s="81"/>
      <c r="EA160" s="81"/>
      <c r="EB160" s="81"/>
      <c r="EC160" s="81"/>
      <c r="ED160" s="81"/>
      <c r="EE160" s="81"/>
      <c r="EF160" s="81"/>
      <c r="EG160" s="81"/>
      <c r="EH160" s="81"/>
      <c r="EI160" s="81"/>
      <c r="EJ160" s="81"/>
      <c r="EK160" s="81"/>
      <c r="EL160" s="81"/>
      <c r="EM160" s="81"/>
      <c r="EN160" s="81"/>
      <c r="EO160" s="81"/>
      <c r="EP160" s="81"/>
      <c r="EQ160" s="81"/>
      <c r="ER160" s="81"/>
      <c r="ES160" s="81"/>
      <c r="ET160" s="81"/>
      <c r="EU160" s="81"/>
      <c r="EV160" s="81"/>
      <c r="EW160" s="81"/>
      <c r="EX160" s="81"/>
      <c r="EY160" s="81"/>
    </row>
    <row r="161" spans="2:155" ht="14.45" customHeight="1" x14ac:dyDescent="0.25">
      <c r="B161" s="85"/>
      <c r="C161" s="85"/>
      <c r="D161" s="85"/>
      <c r="E161" s="85"/>
      <c r="F161" s="85"/>
      <c r="G161" s="85"/>
      <c r="H161" s="85"/>
      <c r="I161" s="85"/>
      <c r="J161" s="85"/>
      <c r="K161" s="85"/>
      <c r="L161" s="85"/>
      <c r="AN161" s="81"/>
      <c r="AO161" s="81"/>
      <c r="AP161" s="81"/>
      <c r="AQ161" s="81"/>
      <c r="AR161" s="81"/>
      <c r="AS161" s="81"/>
      <c r="AT161" s="81"/>
      <c r="AU161" s="81"/>
      <c r="AV161" s="81"/>
      <c r="AW161" s="81"/>
      <c r="AX161" s="81"/>
      <c r="AY161" s="81"/>
      <c r="AZ161" s="81"/>
      <c r="BA161" s="81"/>
      <c r="BB161" s="81"/>
      <c r="BC161" s="81"/>
      <c r="BD161" s="81"/>
      <c r="BE161" s="81"/>
      <c r="BF161" s="81"/>
      <c r="BG161" s="81"/>
      <c r="BH161" s="81"/>
      <c r="BI161" s="81"/>
      <c r="BJ161" s="81"/>
      <c r="BK161" s="81"/>
      <c r="BL161" s="81"/>
      <c r="BM161" s="81"/>
      <c r="BN161" s="81"/>
      <c r="BO161" s="81"/>
      <c r="BP161" s="81"/>
      <c r="BQ161" s="81"/>
      <c r="BR161" s="81"/>
      <c r="BS161" s="81"/>
      <c r="BT161" s="81"/>
      <c r="BU161" s="81"/>
      <c r="BV161" s="81"/>
      <c r="BW161" s="81"/>
      <c r="BX161" s="81"/>
      <c r="BY161" s="81"/>
      <c r="BZ161" s="81"/>
      <c r="CA161" s="81"/>
      <c r="CB161" s="81"/>
      <c r="CC161" s="81"/>
      <c r="CD161" s="81"/>
      <c r="CE161" s="81"/>
      <c r="CF161" s="81"/>
      <c r="CG161" s="81"/>
      <c r="CH161" s="81"/>
      <c r="CI161" s="81"/>
      <c r="CJ161" s="81"/>
      <c r="CK161" s="81"/>
      <c r="CL161" s="81"/>
      <c r="CM161" s="81"/>
      <c r="CN161" s="81"/>
      <c r="CO161" s="81"/>
      <c r="CP161" s="81"/>
      <c r="CQ161" s="81"/>
      <c r="CR161" s="81"/>
      <c r="CS161" s="81"/>
      <c r="CT161" s="81"/>
      <c r="CU161" s="81"/>
      <c r="CV161" s="81"/>
      <c r="CW161" s="81"/>
      <c r="CX161" s="81"/>
      <c r="CY161" s="81"/>
      <c r="CZ161" s="81"/>
      <c r="DA161" s="81"/>
      <c r="DB161" s="81"/>
      <c r="DC161" s="81"/>
      <c r="DD161" s="81"/>
      <c r="DE161" s="81"/>
      <c r="DF161" s="81"/>
      <c r="DG161" s="81"/>
      <c r="DH161" s="81"/>
      <c r="DI161" s="81"/>
      <c r="DJ161" s="81"/>
      <c r="DK161" s="81"/>
      <c r="DL161" s="81"/>
      <c r="DM161" s="81"/>
      <c r="DN161" s="81"/>
      <c r="DO161" s="81"/>
      <c r="DP161" s="81"/>
      <c r="DQ161" s="81"/>
      <c r="DR161" s="81"/>
      <c r="DS161" s="81"/>
      <c r="DT161" s="81"/>
      <c r="DU161" s="81"/>
      <c r="DV161" s="81"/>
      <c r="DW161" s="81"/>
      <c r="DX161" s="81"/>
      <c r="DY161" s="81"/>
      <c r="DZ161" s="81"/>
      <c r="EA161" s="81"/>
      <c r="EB161" s="81"/>
      <c r="EC161" s="81"/>
      <c r="ED161" s="81"/>
      <c r="EE161" s="81"/>
      <c r="EF161" s="81"/>
      <c r="EG161" s="81"/>
      <c r="EH161" s="81"/>
      <c r="EI161" s="81"/>
      <c r="EJ161" s="81"/>
      <c r="EK161" s="81"/>
      <c r="EL161" s="81"/>
      <c r="EM161" s="81"/>
      <c r="EN161" s="81"/>
      <c r="EO161" s="81"/>
      <c r="EP161" s="81"/>
      <c r="EQ161" s="81"/>
      <c r="ER161" s="81"/>
      <c r="ES161" s="81"/>
      <c r="ET161" s="81"/>
      <c r="EU161" s="81"/>
      <c r="EV161" s="81"/>
      <c r="EW161" s="81"/>
      <c r="EX161" s="81"/>
      <c r="EY161" s="81"/>
    </row>
    <row r="162" spans="2:155" ht="14.45" customHeight="1" x14ac:dyDescent="0.25">
      <c r="B162" s="85"/>
      <c r="C162" s="85"/>
      <c r="D162" s="85"/>
      <c r="E162" s="85"/>
      <c r="F162" s="85"/>
      <c r="G162" s="85"/>
      <c r="H162" s="85"/>
      <c r="I162" s="85"/>
      <c r="J162" s="85"/>
      <c r="K162" s="85"/>
      <c r="L162" s="85"/>
      <c r="AN162" s="81"/>
      <c r="AO162" s="81"/>
      <c r="AP162" s="81"/>
      <c r="AQ162" s="81"/>
      <c r="AR162" s="81"/>
      <c r="AS162" s="81"/>
      <c r="AT162" s="81"/>
      <c r="AU162" s="81"/>
      <c r="AV162" s="81"/>
      <c r="AW162" s="81"/>
      <c r="AX162" s="81"/>
      <c r="AY162" s="81"/>
      <c r="AZ162" s="81"/>
      <c r="BA162" s="81"/>
      <c r="BB162" s="81"/>
      <c r="BC162" s="81"/>
      <c r="BD162" s="81"/>
      <c r="BE162" s="81"/>
      <c r="BF162" s="81"/>
      <c r="BG162" s="81"/>
      <c r="BH162" s="81"/>
      <c r="BI162" s="81"/>
      <c r="BJ162" s="81"/>
      <c r="BK162" s="81"/>
      <c r="BL162" s="81"/>
      <c r="BM162" s="81"/>
      <c r="BN162" s="81"/>
      <c r="BO162" s="81"/>
      <c r="BP162" s="81"/>
      <c r="BQ162" s="81"/>
      <c r="BR162" s="81"/>
      <c r="BS162" s="81"/>
      <c r="BT162" s="81"/>
      <c r="BU162" s="81"/>
      <c r="BV162" s="81"/>
      <c r="BW162" s="81"/>
      <c r="BX162" s="81"/>
      <c r="BY162" s="81"/>
      <c r="BZ162" s="81"/>
      <c r="CA162" s="81"/>
      <c r="CB162" s="81"/>
      <c r="CC162" s="81"/>
      <c r="CD162" s="81"/>
      <c r="CE162" s="81"/>
      <c r="CF162" s="81"/>
      <c r="CG162" s="81"/>
      <c r="CH162" s="81"/>
      <c r="CI162" s="81"/>
      <c r="CJ162" s="81"/>
      <c r="CK162" s="81"/>
      <c r="CL162" s="81"/>
      <c r="CM162" s="81"/>
      <c r="CN162" s="81"/>
      <c r="CO162" s="81"/>
      <c r="CP162" s="81"/>
      <c r="CQ162" s="81"/>
      <c r="CR162" s="81"/>
      <c r="CS162" s="81"/>
      <c r="CT162" s="81"/>
      <c r="CU162" s="81"/>
      <c r="CV162" s="81"/>
      <c r="CW162" s="81"/>
      <c r="CX162" s="81"/>
      <c r="CY162" s="81"/>
      <c r="CZ162" s="81"/>
      <c r="DA162" s="81"/>
      <c r="DB162" s="81"/>
      <c r="DC162" s="81"/>
      <c r="DD162" s="81"/>
      <c r="DE162" s="81"/>
      <c r="DF162" s="81"/>
      <c r="DG162" s="81"/>
      <c r="DH162" s="81"/>
      <c r="DI162" s="81"/>
      <c r="DJ162" s="81"/>
      <c r="DK162" s="81"/>
      <c r="DL162" s="81"/>
      <c r="DM162" s="81"/>
      <c r="DN162" s="81"/>
      <c r="DO162" s="81"/>
      <c r="DP162" s="81"/>
      <c r="DQ162" s="81"/>
      <c r="DR162" s="81"/>
      <c r="DS162" s="81"/>
      <c r="DT162" s="81"/>
      <c r="DU162" s="81"/>
      <c r="DV162" s="81"/>
      <c r="DW162" s="81"/>
      <c r="DX162" s="81"/>
      <c r="DY162" s="81"/>
      <c r="DZ162" s="81"/>
      <c r="EA162" s="81"/>
      <c r="EB162" s="81"/>
      <c r="EC162" s="81"/>
      <c r="ED162" s="81"/>
      <c r="EE162" s="81"/>
      <c r="EF162" s="81"/>
      <c r="EG162" s="81"/>
      <c r="EH162" s="81"/>
      <c r="EI162" s="81"/>
      <c r="EJ162" s="81"/>
      <c r="EK162" s="81"/>
      <c r="EL162" s="81"/>
      <c r="EM162" s="81"/>
      <c r="EN162" s="81"/>
      <c r="EO162" s="81"/>
      <c r="EP162" s="81"/>
      <c r="EQ162" s="81"/>
      <c r="ER162" s="81"/>
      <c r="ES162" s="81"/>
      <c r="ET162" s="81"/>
      <c r="EU162" s="81"/>
      <c r="EV162" s="81"/>
      <c r="EW162" s="81"/>
      <c r="EX162" s="81"/>
      <c r="EY162" s="81"/>
    </row>
    <row r="163" spans="2:155" ht="14.45" customHeight="1" x14ac:dyDescent="0.25">
      <c r="B163" s="85"/>
      <c r="C163" s="85"/>
      <c r="D163" s="85"/>
      <c r="E163" s="85"/>
      <c r="F163" s="85"/>
      <c r="G163" s="85"/>
      <c r="H163" s="85"/>
      <c r="I163" s="85"/>
      <c r="J163" s="85"/>
      <c r="K163" s="85"/>
      <c r="L163" s="85"/>
      <c r="AN163" s="81"/>
      <c r="AO163" s="81"/>
      <c r="AP163" s="81"/>
      <c r="AQ163" s="81"/>
      <c r="AR163" s="81"/>
      <c r="AS163" s="81"/>
      <c r="AT163" s="81"/>
      <c r="AU163" s="81"/>
      <c r="AV163" s="81"/>
      <c r="AW163" s="81"/>
      <c r="AX163" s="81"/>
      <c r="AY163" s="81"/>
      <c r="AZ163" s="81"/>
      <c r="BA163" s="81"/>
      <c r="BB163" s="81"/>
      <c r="BC163" s="81"/>
      <c r="BD163" s="81"/>
      <c r="BE163" s="81"/>
      <c r="BF163" s="81"/>
      <c r="BG163" s="81"/>
      <c r="BH163" s="81"/>
      <c r="BI163" s="81"/>
      <c r="BJ163" s="81"/>
      <c r="BK163" s="81"/>
      <c r="BL163" s="81"/>
      <c r="BM163" s="81"/>
      <c r="BN163" s="81"/>
      <c r="BO163" s="81"/>
      <c r="BP163" s="81"/>
      <c r="BQ163" s="81"/>
      <c r="BR163" s="81"/>
      <c r="BS163" s="81"/>
      <c r="BT163" s="81"/>
      <c r="BU163" s="81"/>
      <c r="BV163" s="81"/>
      <c r="BW163" s="81"/>
      <c r="BX163" s="81"/>
      <c r="BY163" s="81"/>
      <c r="BZ163" s="81"/>
      <c r="CA163" s="81"/>
      <c r="CB163" s="81"/>
      <c r="CC163" s="81"/>
      <c r="CD163" s="81"/>
      <c r="CE163" s="81"/>
      <c r="CF163" s="81"/>
      <c r="CG163" s="81"/>
      <c r="CH163" s="81"/>
      <c r="CI163" s="81"/>
      <c r="CJ163" s="81"/>
      <c r="CK163" s="81"/>
      <c r="CL163" s="81"/>
      <c r="CM163" s="81"/>
      <c r="CN163" s="81"/>
      <c r="CO163" s="81"/>
      <c r="CP163" s="81"/>
      <c r="CQ163" s="81"/>
      <c r="CR163" s="81"/>
      <c r="CS163" s="81"/>
      <c r="CT163" s="81"/>
      <c r="CU163" s="81"/>
      <c r="CV163" s="81"/>
      <c r="CW163" s="81"/>
      <c r="CX163" s="81"/>
      <c r="CY163" s="81"/>
      <c r="CZ163" s="81"/>
      <c r="DA163" s="81"/>
      <c r="DB163" s="81"/>
      <c r="DC163" s="81"/>
      <c r="DD163" s="81"/>
      <c r="DE163" s="81"/>
      <c r="DF163" s="81"/>
      <c r="DG163" s="81"/>
      <c r="DH163" s="81"/>
      <c r="DI163" s="81"/>
      <c r="DJ163" s="81"/>
      <c r="DK163" s="81"/>
      <c r="DL163" s="81"/>
      <c r="DM163" s="81"/>
      <c r="DN163" s="81"/>
      <c r="DO163" s="81"/>
      <c r="DP163" s="81"/>
      <c r="DQ163" s="81"/>
      <c r="DR163" s="81"/>
      <c r="DS163" s="81"/>
      <c r="DT163" s="81"/>
      <c r="DU163" s="81"/>
      <c r="DV163" s="81"/>
      <c r="DW163" s="81"/>
      <c r="DX163" s="81"/>
      <c r="DY163" s="81"/>
      <c r="DZ163" s="81"/>
      <c r="EA163" s="81"/>
      <c r="EB163" s="81"/>
      <c r="EC163" s="81"/>
      <c r="ED163" s="81"/>
      <c r="EE163" s="81"/>
      <c r="EF163" s="81"/>
      <c r="EG163" s="81"/>
      <c r="EH163" s="81"/>
      <c r="EI163" s="81"/>
      <c r="EJ163" s="81"/>
      <c r="EK163" s="81"/>
      <c r="EL163" s="81"/>
      <c r="EM163" s="81"/>
      <c r="EN163" s="81"/>
      <c r="EO163" s="81"/>
      <c r="EP163" s="81"/>
      <c r="EQ163" s="81"/>
      <c r="ER163" s="81"/>
      <c r="ES163" s="81"/>
      <c r="ET163" s="81"/>
      <c r="EU163" s="81"/>
      <c r="EV163" s="81"/>
      <c r="EW163" s="81"/>
      <c r="EX163" s="81"/>
      <c r="EY163" s="81"/>
    </row>
    <row r="164" spans="2:155" ht="14.45" customHeight="1" x14ac:dyDescent="0.25">
      <c r="B164" s="85"/>
      <c r="C164" s="85"/>
      <c r="D164" s="85"/>
      <c r="E164" s="85"/>
      <c r="F164" s="85"/>
      <c r="G164" s="85"/>
      <c r="H164" s="85"/>
      <c r="I164" s="85"/>
      <c r="J164" s="85"/>
      <c r="K164" s="85"/>
      <c r="L164" s="85"/>
      <c r="AN164" s="81"/>
      <c r="AO164" s="81"/>
      <c r="AP164" s="81"/>
      <c r="AQ164" s="81"/>
      <c r="AR164" s="81"/>
      <c r="AS164" s="81"/>
      <c r="AT164" s="81"/>
      <c r="AU164" s="81"/>
      <c r="AV164" s="81"/>
      <c r="AW164" s="81"/>
      <c r="AX164" s="81"/>
      <c r="AY164" s="81"/>
      <c r="AZ164" s="81"/>
      <c r="BA164" s="81"/>
      <c r="BB164" s="81"/>
      <c r="BC164" s="81"/>
      <c r="BD164" s="81"/>
      <c r="BE164" s="81"/>
      <c r="BF164" s="81"/>
      <c r="BG164" s="81"/>
      <c r="BH164" s="81"/>
      <c r="BI164" s="81"/>
      <c r="BJ164" s="81"/>
      <c r="BK164" s="81"/>
      <c r="BL164" s="81"/>
      <c r="BM164" s="81"/>
      <c r="BN164" s="81"/>
      <c r="BO164" s="81"/>
      <c r="BP164" s="81"/>
      <c r="BQ164" s="81"/>
      <c r="BR164" s="81"/>
      <c r="BS164" s="81"/>
      <c r="BT164" s="81"/>
      <c r="BU164" s="81"/>
      <c r="BV164" s="81"/>
      <c r="BW164" s="81"/>
      <c r="BX164" s="81"/>
      <c r="BY164" s="81"/>
      <c r="BZ164" s="81"/>
      <c r="CA164" s="81"/>
      <c r="CB164" s="81"/>
      <c r="CC164" s="81"/>
      <c r="CD164" s="81"/>
      <c r="CE164" s="81"/>
      <c r="CF164" s="81"/>
      <c r="CG164" s="81"/>
      <c r="CH164" s="81"/>
      <c r="CI164" s="81"/>
      <c r="CJ164" s="81"/>
      <c r="CK164" s="81"/>
      <c r="CL164" s="81"/>
      <c r="CM164" s="81"/>
      <c r="CN164" s="81"/>
      <c r="CO164" s="81"/>
      <c r="CP164" s="81"/>
      <c r="CQ164" s="81"/>
      <c r="CR164" s="81"/>
      <c r="CS164" s="81"/>
      <c r="CT164" s="81"/>
      <c r="CU164" s="81"/>
      <c r="CV164" s="81"/>
      <c r="CW164" s="81"/>
      <c r="CX164" s="81"/>
      <c r="CY164" s="81"/>
      <c r="CZ164" s="81"/>
      <c r="DA164" s="81"/>
      <c r="DB164" s="81"/>
      <c r="DC164" s="81"/>
      <c r="DD164" s="81"/>
      <c r="DE164" s="81"/>
      <c r="DF164" s="81"/>
      <c r="DG164" s="81"/>
      <c r="DH164" s="81"/>
      <c r="DI164" s="81"/>
      <c r="DJ164" s="81"/>
      <c r="DK164" s="81"/>
      <c r="DL164" s="81"/>
      <c r="DM164" s="81"/>
      <c r="DN164" s="81"/>
      <c r="DO164" s="81"/>
      <c r="DP164" s="81"/>
      <c r="DQ164" s="81"/>
      <c r="DR164" s="81"/>
      <c r="DS164" s="81"/>
      <c r="DT164" s="81"/>
      <c r="DU164" s="81"/>
      <c r="DV164" s="81"/>
      <c r="DW164" s="81"/>
      <c r="DX164" s="81"/>
      <c r="DY164" s="81"/>
      <c r="DZ164" s="81"/>
      <c r="EA164" s="81"/>
      <c r="EB164" s="81"/>
      <c r="EC164" s="81"/>
      <c r="ED164" s="81"/>
      <c r="EE164" s="81"/>
      <c r="EF164" s="81"/>
      <c r="EG164" s="81"/>
      <c r="EH164" s="81"/>
      <c r="EI164" s="81"/>
      <c r="EJ164" s="81"/>
      <c r="EK164" s="81"/>
      <c r="EL164" s="81"/>
      <c r="EM164" s="81"/>
      <c r="EN164" s="81"/>
      <c r="EO164" s="81"/>
      <c r="EP164" s="81"/>
      <c r="EQ164" s="81"/>
      <c r="ER164" s="81"/>
      <c r="ES164" s="81"/>
      <c r="ET164" s="81"/>
      <c r="EU164" s="81"/>
      <c r="EV164" s="81"/>
      <c r="EW164" s="81"/>
      <c r="EX164" s="81"/>
      <c r="EY164" s="81"/>
    </row>
    <row r="165" spans="2:155" ht="14.45" customHeight="1" x14ac:dyDescent="0.25">
      <c r="B165" s="85"/>
      <c r="C165" s="85"/>
      <c r="D165" s="85"/>
      <c r="E165" s="85"/>
      <c r="F165" s="85"/>
      <c r="G165" s="85"/>
      <c r="H165" s="85"/>
      <c r="I165" s="85"/>
      <c r="J165" s="85"/>
      <c r="K165" s="85"/>
      <c r="L165" s="85"/>
      <c r="AN165" s="81"/>
      <c r="AO165" s="81"/>
      <c r="AP165" s="81"/>
      <c r="AQ165" s="81"/>
      <c r="AR165" s="81"/>
      <c r="AS165" s="81"/>
      <c r="AT165" s="81"/>
      <c r="AU165" s="81"/>
      <c r="AV165" s="81"/>
      <c r="AW165" s="81"/>
      <c r="AX165" s="81"/>
      <c r="AY165" s="81"/>
      <c r="AZ165" s="81"/>
      <c r="BA165" s="81"/>
      <c r="BB165" s="81"/>
      <c r="BC165" s="81"/>
      <c r="BD165" s="81"/>
      <c r="BE165" s="81"/>
      <c r="BF165" s="81"/>
      <c r="BG165" s="81"/>
      <c r="BH165" s="81"/>
      <c r="BI165" s="81"/>
      <c r="BJ165" s="81"/>
      <c r="BK165" s="81"/>
      <c r="BL165" s="81"/>
      <c r="BM165" s="81"/>
      <c r="BN165" s="81"/>
      <c r="BO165" s="81"/>
      <c r="BP165" s="81"/>
      <c r="BQ165" s="81"/>
      <c r="BR165" s="81"/>
      <c r="BS165" s="81"/>
      <c r="BT165" s="81"/>
      <c r="BU165" s="81"/>
      <c r="BV165" s="81"/>
      <c r="BW165" s="81"/>
      <c r="BX165" s="81"/>
      <c r="BY165" s="81"/>
      <c r="BZ165" s="81"/>
      <c r="CA165" s="81"/>
      <c r="CB165" s="81"/>
      <c r="CC165" s="81"/>
      <c r="CD165" s="81"/>
      <c r="CE165" s="81"/>
      <c r="CF165" s="81"/>
      <c r="CG165" s="81"/>
      <c r="CH165" s="81"/>
      <c r="CI165" s="81"/>
      <c r="CJ165" s="81"/>
      <c r="CK165" s="81"/>
      <c r="CL165" s="81"/>
      <c r="CM165" s="81"/>
      <c r="CN165" s="81"/>
      <c r="CO165" s="81"/>
      <c r="CP165" s="81"/>
      <c r="CQ165" s="81"/>
      <c r="CR165" s="81"/>
      <c r="CS165" s="81"/>
      <c r="CT165" s="81"/>
      <c r="CU165" s="81"/>
      <c r="CV165" s="81"/>
      <c r="CW165" s="81"/>
      <c r="CX165" s="81"/>
      <c r="CY165" s="81"/>
      <c r="CZ165" s="81"/>
      <c r="DA165" s="81"/>
      <c r="DB165" s="81"/>
      <c r="DC165" s="81"/>
      <c r="DD165" s="81"/>
      <c r="DE165" s="81"/>
      <c r="DF165" s="81"/>
      <c r="DG165" s="81"/>
      <c r="DH165" s="81"/>
      <c r="DI165" s="81"/>
      <c r="DJ165" s="81"/>
      <c r="DK165" s="81"/>
      <c r="DL165" s="81"/>
      <c r="DM165" s="81"/>
      <c r="DN165" s="81"/>
      <c r="DO165" s="81"/>
      <c r="DP165" s="81"/>
      <c r="DQ165" s="81"/>
      <c r="DR165" s="81"/>
      <c r="DS165" s="81"/>
      <c r="DT165" s="81"/>
      <c r="DU165" s="81"/>
      <c r="DV165" s="81"/>
      <c r="DW165" s="81"/>
      <c r="DX165" s="81"/>
      <c r="DY165" s="81"/>
      <c r="DZ165" s="81"/>
      <c r="EA165" s="81"/>
      <c r="EB165" s="81"/>
      <c r="EC165" s="81"/>
      <c r="ED165" s="81"/>
      <c r="EE165" s="81"/>
      <c r="EF165" s="81"/>
      <c r="EG165" s="81"/>
      <c r="EH165" s="81"/>
      <c r="EI165" s="81"/>
      <c r="EJ165" s="81"/>
      <c r="EK165" s="81"/>
      <c r="EL165" s="81"/>
      <c r="EM165" s="81"/>
      <c r="EN165" s="81"/>
      <c r="EO165" s="81"/>
      <c r="EP165" s="81"/>
      <c r="EQ165" s="81"/>
      <c r="ER165" s="81"/>
      <c r="ES165" s="81"/>
      <c r="ET165" s="81"/>
      <c r="EU165" s="81"/>
      <c r="EV165" s="81"/>
      <c r="EW165" s="81"/>
      <c r="EX165" s="81"/>
      <c r="EY165" s="81"/>
    </row>
    <row r="166" spans="2:155" ht="14.45" customHeight="1" x14ac:dyDescent="0.25">
      <c r="B166" s="85"/>
      <c r="C166" s="85"/>
      <c r="D166" s="85"/>
      <c r="E166" s="85"/>
      <c r="F166" s="85"/>
      <c r="G166" s="85"/>
      <c r="H166" s="85"/>
      <c r="I166" s="85"/>
      <c r="J166" s="85"/>
      <c r="K166" s="85"/>
      <c r="L166" s="85"/>
      <c r="AN166" s="81"/>
      <c r="AO166" s="81"/>
      <c r="AP166" s="81"/>
      <c r="AQ166" s="81"/>
      <c r="AR166" s="81"/>
      <c r="AS166" s="81"/>
      <c r="AT166" s="81"/>
      <c r="AU166" s="81"/>
      <c r="AV166" s="81"/>
      <c r="AW166" s="81"/>
      <c r="AX166" s="81"/>
      <c r="AY166" s="81"/>
      <c r="AZ166" s="81"/>
      <c r="BA166" s="81"/>
      <c r="BB166" s="81"/>
      <c r="BC166" s="81"/>
      <c r="BD166" s="81"/>
      <c r="BE166" s="81"/>
      <c r="BF166" s="81"/>
      <c r="BG166" s="81"/>
      <c r="BH166" s="81"/>
      <c r="BI166" s="81"/>
      <c r="BJ166" s="81"/>
      <c r="BK166" s="81"/>
      <c r="BL166" s="81"/>
      <c r="BM166" s="81"/>
      <c r="BN166" s="81"/>
      <c r="BO166" s="81"/>
      <c r="BP166" s="81"/>
      <c r="BQ166" s="81"/>
      <c r="BR166" s="81"/>
      <c r="BS166" s="81"/>
      <c r="BT166" s="81"/>
      <c r="BU166" s="81"/>
      <c r="BV166" s="81"/>
      <c r="BW166" s="81"/>
      <c r="BX166" s="81"/>
      <c r="BY166" s="81"/>
      <c r="BZ166" s="81"/>
      <c r="CA166" s="81"/>
      <c r="CB166" s="81"/>
      <c r="CC166" s="81"/>
      <c r="CD166" s="81"/>
      <c r="CE166" s="81"/>
      <c r="CF166" s="81"/>
      <c r="CG166" s="81"/>
      <c r="CH166" s="81"/>
      <c r="CI166" s="81"/>
      <c r="CJ166" s="81"/>
      <c r="CK166" s="81"/>
      <c r="CL166" s="81"/>
      <c r="CM166" s="81"/>
      <c r="CN166" s="81"/>
      <c r="CO166" s="81"/>
      <c r="CP166" s="81"/>
      <c r="CQ166" s="81"/>
      <c r="CR166" s="81"/>
      <c r="CS166" s="81"/>
      <c r="CT166" s="81"/>
      <c r="CU166" s="81"/>
      <c r="CV166" s="81"/>
      <c r="CW166" s="81"/>
      <c r="CX166" s="81"/>
      <c r="CY166" s="81"/>
      <c r="CZ166" s="81"/>
      <c r="DA166" s="81"/>
      <c r="DB166" s="81"/>
      <c r="DC166" s="81"/>
      <c r="DD166" s="81"/>
      <c r="DE166" s="81"/>
      <c r="DF166" s="81"/>
      <c r="DG166" s="81"/>
      <c r="DH166" s="81"/>
      <c r="DI166" s="81"/>
      <c r="DJ166" s="81"/>
      <c r="DK166" s="81"/>
      <c r="DL166" s="81"/>
      <c r="DM166" s="81"/>
      <c r="DN166" s="81"/>
      <c r="DO166" s="81"/>
      <c r="DP166" s="81"/>
      <c r="DQ166" s="81"/>
      <c r="DR166" s="81"/>
      <c r="DS166" s="81"/>
      <c r="DT166" s="81"/>
      <c r="DU166" s="81"/>
      <c r="DV166" s="81"/>
      <c r="DW166" s="81"/>
      <c r="DX166" s="81"/>
      <c r="DY166" s="81"/>
      <c r="DZ166" s="81"/>
      <c r="EA166" s="81"/>
      <c r="EB166" s="81"/>
      <c r="EC166" s="81"/>
      <c r="ED166" s="81"/>
      <c r="EE166" s="81"/>
      <c r="EF166" s="81"/>
      <c r="EG166" s="81"/>
      <c r="EH166" s="81"/>
      <c r="EI166" s="81"/>
      <c r="EJ166" s="81"/>
      <c r="EK166" s="81"/>
      <c r="EL166" s="81"/>
      <c r="EM166" s="81"/>
      <c r="EN166" s="81"/>
      <c r="EO166" s="81"/>
      <c r="EP166" s="81"/>
      <c r="EQ166" s="81"/>
      <c r="ER166" s="81"/>
      <c r="ES166" s="81"/>
      <c r="ET166" s="81"/>
      <c r="EU166" s="81"/>
      <c r="EV166" s="81"/>
      <c r="EW166" s="81"/>
      <c r="EX166" s="81"/>
      <c r="EY166" s="81"/>
    </row>
    <row r="167" spans="2:155" ht="14.45" customHeight="1" x14ac:dyDescent="0.25">
      <c r="B167" s="85"/>
      <c r="C167" s="85"/>
      <c r="D167" s="85"/>
      <c r="E167" s="85"/>
      <c r="F167" s="85"/>
      <c r="G167" s="85"/>
      <c r="H167" s="85"/>
      <c r="I167" s="85"/>
      <c r="J167" s="85"/>
      <c r="K167" s="85"/>
      <c r="L167" s="85"/>
      <c r="AN167" s="81"/>
      <c r="AO167" s="81"/>
      <c r="AP167" s="81"/>
      <c r="AQ167" s="81"/>
      <c r="AR167" s="81"/>
      <c r="AS167" s="81"/>
      <c r="AT167" s="81"/>
      <c r="AU167" s="81"/>
      <c r="AV167" s="81"/>
      <c r="AW167" s="81"/>
      <c r="AX167" s="81"/>
      <c r="AY167" s="81"/>
      <c r="AZ167" s="81"/>
      <c r="BA167" s="81"/>
      <c r="BB167" s="81"/>
      <c r="BC167" s="81"/>
      <c r="BD167" s="81"/>
      <c r="BE167" s="81"/>
      <c r="BF167" s="81"/>
      <c r="BG167" s="81"/>
      <c r="BH167" s="81"/>
      <c r="BI167" s="81"/>
      <c r="BJ167" s="81"/>
      <c r="BK167" s="81"/>
      <c r="BL167" s="81"/>
      <c r="BM167" s="81"/>
      <c r="BN167" s="81"/>
      <c r="BO167" s="81"/>
      <c r="BP167" s="81"/>
      <c r="BQ167" s="81"/>
      <c r="BR167" s="81"/>
      <c r="BS167" s="81"/>
      <c r="BT167" s="81"/>
      <c r="BU167" s="81"/>
      <c r="BV167" s="81"/>
      <c r="BW167" s="81"/>
      <c r="BX167" s="81"/>
      <c r="BY167" s="81"/>
      <c r="BZ167" s="81"/>
      <c r="CA167" s="81"/>
      <c r="CB167" s="81"/>
      <c r="CC167" s="81"/>
      <c r="CD167" s="81"/>
      <c r="CE167" s="81"/>
      <c r="CF167" s="81"/>
      <c r="CG167" s="81"/>
      <c r="CH167" s="81"/>
      <c r="CI167" s="81"/>
      <c r="CJ167" s="81"/>
      <c r="CK167" s="81"/>
      <c r="CL167" s="81"/>
      <c r="CM167" s="81"/>
      <c r="CN167" s="81"/>
      <c r="CO167" s="81"/>
      <c r="CP167" s="81"/>
      <c r="CQ167" s="81"/>
      <c r="CR167" s="81"/>
      <c r="CS167" s="81"/>
      <c r="CT167" s="81"/>
      <c r="CU167" s="81"/>
      <c r="CV167" s="81"/>
      <c r="CW167" s="81"/>
      <c r="CX167" s="81"/>
      <c r="CY167" s="81"/>
      <c r="CZ167" s="81"/>
      <c r="DA167" s="81"/>
      <c r="DB167" s="81"/>
      <c r="DC167" s="81"/>
      <c r="DD167" s="81"/>
      <c r="DE167" s="81"/>
      <c r="DF167" s="81"/>
      <c r="DG167" s="81"/>
      <c r="DH167" s="81"/>
      <c r="DI167" s="81"/>
      <c r="DJ167" s="81"/>
      <c r="DK167" s="81"/>
      <c r="DL167" s="81"/>
      <c r="DM167" s="81"/>
      <c r="DN167" s="81"/>
      <c r="DO167" s="81"/>
      <c r="DP167" s="81"/>
      <c r="DQ167" s="81"/>
      <c r="DR167" s="81"/>
      <c r="DS167" s="81"/>
      <c r="DT167" s="81"/>
      <c r="DU167" s="81"/>
      <c r="DV167" s="81"/>
      <c r="DW167" s="81"/>
      <c r="DX167" s="81"/>
      <c r="DY167" s="81"/>
      <c r="DZ167" s="81"/>
      <c r="EA167" s="81"/>
      <c r="EB167" s="81"/>
      <c r="EC167" s="81"/>
      <c r="ED167" s="81"/>
      <c r="EE167" s="81"/>
      <c r="EF167" s="81"/>
      <c r="EG167" s="81"/>
      <c r="EH167" s="81"/>
      <c r="EI167" s="81"/>
      <c r="EJ167" s="81"/>
      <c r="EK167" s="81"/>
      <c r="EL167" s="81"/>
      <c r="EM167" s="81"/>
      <c r="EN167" s="81"/>
      <c r="EO167" s="81"/>
      <c r="EP167" s="81"/>
      <c r="EQ167" s="81"/>
      <c r="ER167" s="81"/>
      <c r="ES167" s="81"/>
      <c r="ET167" s="81"/>
      <c r="EU167" s="81"/>
      <c r="EV167" s="81"/>
      <c r="EW167" s="81"/>
      <c r="EX167" s="81"/>
      <c r="EY167" s="81"/>
    </row>
    <row r="168" spans="2:155" ht="14.45" customHeight="1" x14ac:dyDescent="0.25">
      <c r="B168" s="85"/>
      <c r="C168" s="85"/>
      <c r="D168" s="85"/>
      <c r="E168" s="85"/>
      <c r="F168" s="85"/>
      <c r="G168" s="85"/>
      <c r="H168" s="85"/>
      <c r="I168" s="85"/>
      <c r="J168" s="85"/>
      <c r="K168" s="85"/>
      <c r="L168" s="85"/>
      <c r="AN168" s="81"/>
      <c r="AO168" s="81"/>
      <c r="AP168" s="81"/>
      <c r="AQ168" s="81"/>
      <c r="AR168" s="81"/>
      <c r="AS168" s="81"/>
      <c r="AT168" s="81"/>
      <c r="AU168" s="81"/>
      <c r="AV168" s="81"/>
      <c r="AW168" s="81"/>
      <c r="AX168" s="81"/>
      <c r="AY168" s="81"/>
      <c r="AZ168" s="81"/>
      <c r="BA168" s="81"/>
      <c r="BB168" s="81"/>
      <c r="BC168" s="81"/>
      <c r="BD168" s="81"/>
      <c r="BE168" s="81"/>
      <c r="BF168" s="81"/>
      <c r="BG168" s="81"/>
      <c r="BH168" s="81"/>
      <c r="BI168" s="81"/>
      <c r="BJ168" s="81"/>
      <c r="BK168" s="81"/>
      <c r="BL168" s="81"/>
      <c r="BM168" s="81"/>
      <c r="BN168" s="81"/>
      <c r="BO168" s="81"/>
      <c r="BP168" s="81"/>
      <c r="BQ168" s="81"/>
      <c r="BR168" s="81"/>
      <c r="BS168" s="81"/>
      <c r="BT168" s="81"/>
      <c r="BU168" s="81"/>
      <c r="BV168" s="81"/>
      <c r="BW168" s="81"/>
      <c r="BX168" s="81"/>
      <c r="BY168" s="81"/>
      <c r="BZ168" s="81"/>
      <c r="CA168" s="81"/>
      <c r="CB168" s="81"/>
      <c r="CC168" s="81"/>
      <c r="CD168" s="81"/>
      <c r="CE168" s="81"/>
      <c r="CF168" s="81"/>
      <c r="CG168" s="81"/>
      <c r="CH168" s="81"/>
      <c r="CI168" s="81"/>
      <c r="CJ168" s="81"/>
      <c r="CK168" s="81"/>
      <c r="CL168" s="81"/>
      <c r="CM168" s="81"/>
      <c r="CN168" s="81"/>
      <c r="CO168" s="81"/>
      <c r="CP168" s="81"/>
      <c r="CQ168" s="81"/>
      <c r="CR168" s="81"/>
      <c r="CS168" s="81"/>
      <c r="CT168" s="81"/>
      <c r="CU168" s="81"/>
      <c r="CV168" s="81"/>
      <c r="CW168" s="81"/>
      <c r="CX168" s="81"/>
      <c r="CY168" s="81"/>
      <c r="CZ168" s="81"/>
      <c r="DA168" s="81"/>
      <c r="DB168" s="81"/>
      <c r="DC168" s="81"/>
      <c r="DD168" s="81"/>
      <c r="DE168" s="81"/>
      <c r="DF168" s="81"/>
      <c r="DG168" s="81"/>
      <c r="DH168" s="81"/>
      <c r="DI168" s="81"/>
      <c r="DJ168" s="81"/>
      <c r="DK168" s="81"/>
      <c r="DL168" s="81"/>
      <c r="DM168" s="81"/>
      <c r="DN168" s="81"/>
      <c r="DO168" s="81"/>
      <c r="DP168" s="81"/>
      <c r="DQ168" s="81"/>
      <c r="DR168" s="81"/>
      <c r="DS168" s="81"/>
      <c r="DT168" s="81"/>
      <c r="DU168" s="81"/>
      <c r="DV168" s="81"/>
      <c r="DW168" s="81"/>
      <c r="DX168" s="81"/>
      <c r="DY168" s="81"/>
      <c r="DZ168" s="81"/>
      <c r="EA168" s="81"/>
      <c r="EB168" s="81"/>
      <c r="EC168" s="81"/>
      <c r="ED168" s="81"/>
      <c r="EE168" s="81"/>
      <c r="EF168" s="81"/>
      <c r="EG168" s="81"/>
      <c r="EH168" s="81"/>
      <c r="EI168" s="81"/>
      <c r="EJ168" s="81"/>
      <c r="EK168" s="81"/>
      <c r="EL168" s="81"/>
      <c r="EM168" s="81"/>
      <c r="EN168" s="81"/>
      <c r="EO168" s="81"/>
      <c r="EP168" s="81"/>
      <c r="EQ168" s="81"/>
      <c r="ER168" s="81"/>
      <c r="ES168" s="81"/>
      <c r="ET168" s="81"/>
      <c r="EU168" s="81"/>
      <c r="EV168" s="81"/>
      <c r="EW168" s="81"/>
      <c r="EX168" s="81"/>
      <c r="EY168" s="81"/>
    </row>
    <row r="169" spans="2:155" ht="14.45" customHeight="1" x14ac:dyDescent="0.25">
      <c r="B169" s="85"/>
      <c r="C169" s="85"/>
      <c r="D169" s="85"/>
      <c r="E169" s="85"/>
      <c r="F169" s="85"/>
      <c r="G169" s="85"/>
      <c r="H169" s="85"/>
      <c r="I169" s="85"/>
      <c r="J169" s="85"/>
      <c r="K169" s="85"/>
      <c r="L169" s="85"/>
      <c r="AN169" s="81"/>
      <c r="AO169" s="81"/>
      <c r="AP169" s="81"/>
      <c r="AQ169" s="81"/>
      <c r="AR169" s="81"/>
      <c r="AS169" s="81"/>
      <c r="AT169" s="81"/>
      <c r="AU169" s="81"/>
      <c r="AV169" s="81"/>
      <c r="AW169" s="81"/>
      <c r="AX169" s="81"/>
      <c r="AY169" s="81"/>
      <c r="AZ169" s="81"/>
      <c r="BA169" s="81"/>
      <c r="BB169" s="81"/>
      <c r="BC169" s="81"/>
      <c r="BD169" s="81"/>
      <c r="BE169" s="81"/>
      <c r="BF169" s="81"/>
      <c r="BG169" s="81"/>
      <c r="BH169" s="81"/>
      <c r="BI169" s="81"/>
      <c r="BJ169" s="81"/>
      <c r="BK169" s="81"/>
      <c r="BL169" s="81"/>
      <c r="BM169" s="81"/>
      <c r="BN169" s="81"/>
      <c r="BO169" s="81"/>
      <c r="BP169" s="81"/>
      <c r="BQ169" s="81"/>
      <c r="BR169" s="81"/>
      <c r="BS169" s="81"/>
      <c r="BT169" s="81"/>
      <c r="BU169" s="81"/>
      <c r="BV169" s="81"/>
      <c r="BW169" s="81"/>
      <c r="BX169" s="81"/>
      <c r="BY169" s="81"/>
      <c r="BZ169" s="81"/>
      <c r="CA169" s="81"/>
      <c r="CB169" s="81"/>
      <c r="CC169" s="81"/>
      <c r="CD169" s="81"/>
      <c r="CE169" s="81"/>
      <c r="CF169" s="81"/>
      <c r="CG169" s="81"/>
      <c r="CH169" s="81"/>
      <c r="CI169" s="81"/>
      <c r="CJ169" s="81"/>
      <c r="CK169" s="81"/>
      <c r="CL169" s="81"/>
      <c r="CM169" s="81"/>
      <c r="CN169" s="81"/>
      <c r="CO169" s="81"/>
      <c r="CP169" s="81"/>
      <c r="CQ169" s="81"/>
      <c r="CR169" s="81"/>
      <c r="CS169" s="81"/>
      <c r="CT169" s="81"/>
      <c r="CU169" s="81"/>
      <c r="CV169" s="81"/>
      <c r="CW169" s="81"/>
      <c r="CX169" s="81"/>
      <c r="CY169" s="81"/>
      <c r="CZ169" s="81"/>
      <c r="DA169" s="81"/>
      <c r="DB169" s="81"/>
      <c r="DC169" s="81"/>
      <c r="DD169" s="81"/>
      <c r="DE169" s="81"/>
      <c r="DF169" s="81"/>
      <c r="DG169" s="81"/>
      <c r="DH169" s="81"/>
      <c r="DI169" s="81"/>
      <c r="DJ169" s="81"/>
      <c r="DK169" s="81"/>
      <c r="DL169" s="81"/>
      <c r="DM169" s="81"/>
      <c r="DN169" s="81"/>
      <c r="DO169" s="81"/>
      <c r="DP169" s="81"/>
      <c r="DQ169" s="81"/>
      <c r="DR169" s="81"/>
      <c r="DS169" s="81"/>
      <c r="DT169" s="81"/>
      <c r="DU169" s="81"/>
      <c r="DV169" s="81"/>
      <c r="DW169" s="81"/>
      <c r="DX169" s="81"/>
      <c r="DY169" s="81"/>
      <c r="DZ169" s="81"/>
      <c r="EA169" s="81"/>
      <c r="EB169" s="81"/>
      <c r="EC169" s="81"/>
      <c r="ED169" s="81"/>
      <c r="EE169" s="81"/>
      <c r="EF169" s="81"/>
      <c r="EG169" s="81"/>
      <c r="EH169" s="81"/>
      <c r="EI169" s="81"/>
      <c r="EJ169" s="81"/>
      <c r="EK169" s="81"/>
      <c r="EL169" s="81"/>
      <c r="EM169" s="81"/>
      <c r="EN169" s="81"/>
      <c r="EO169" s="81"/>
      <c r="EP169" s="81"/>
      <c r="EQ169" s="81"/>
      <c r="ER169" s="81"/>
      <c r="ES169" s="81"/>
      <c r="ET169" s="81"/>
      <c r="EU169" s="81"/>
      <c r="EV169" s="81"/>
      <c r="EW169" s="81"/>
      <c r="EX169" s="81"/>
      <c r="EY169" s="81"/>
    </row>
    <row r="170" spans="2:155" ht="14.45" customHeight="1" x14ac:dyDescent="0.25">
      <c r="B170" s="85"/>
      <c r="C170" s="85"/>
      <c r="D170" s="85"/>
      <c r="E170" s="85"/>
      <c r="F170" s="85"/>
      <c r="G170" s="85"/>
      <c r="H170" s="85"/>
      <c r="I170" s="85"/>
      <c r="J170" s="85"/>
      <c r="K170" s="85"/>
      <c r="L170" s="85"/>
      <c r="AN170" s="81"/>
      <c r="AO170" s="81"/>
      <c r="AP170" s="81"/>
      <c r="AQ170" s="81"/>
      <c r="AR170" s="81"/>
      <c r="AS170" s="81"/>
      <c r="AT170" s="81"/>
      <c r="AU170" s="81"/>
      <c r="AV170" s="81"/>
      <c r="AW170" s="81"/>
      <c r="AX170" s="81"/>
      <c r="AY170" s="81"/>
      <c r="AZ170" s="81"/>
      <c r="BA170" s="81"/>
      <c r="BB170" s="81"/>
      <c r="BC170" s="81"/>
      <c r="BD170" s="81"/>
      <c r="BE170" s="81"/>
      <c r="BF170" s="81"/>
      <c r="BG170" s="81"/>
      <c r="BH170" s="81"/>
      <c r="BI170" s="81"/>
      <c r="BJ170" s="81"/>
      <c r="BK170" s="81"/>
      <c r="BL170" s="81"/>
      <c r="BM170" s="81"/>
      <c r="BN170" s="81"/>
      <c r="BO170" s="81"/>
      <c r="BP170" s="81"/>
      <c r="BQ170" s="81"/>
      <c r="BR170" s="81"/>
      <c r="BS170" s="81"/>
      <c r="BT170" s="81"/>
      <c r="BU170" s="81"/>
      <c r="BV170" s="81"/>
      <c r="BW170" s="81"/>
      <c r="BX170" s="81"/>
      <c r="BY170" s="81"/>
      <c r="BZ170" s="81"/>
      <c r="CA170" s="81"/>
      <c r="CB170" s="81"/>
      <c r="CC170" s="81"/>
      <c r="CD170" s="81"/>
      <c r="CE170" s="81"/>
      <c r="CF170" s="81"/>
      <c r="CG170" s="81"/>
      <c r="CH170" s="81"/>
      <c r="CI170" s="81"/>
      <c r="CJ170" s="81"/>
      <c r="CK170" s="81"/>
      <c r="CL170" s="81"/>
      <c r="CM170" s="81"/>
      <c r="CN170" s="81"/>
      <c r="CO170" s="81"/>
      <c r="CP170" s="81"/>
      <c r="CQ170" s="81"/>
      <c r="CR170" s="81"/>
      <c r="CS170" s="81"/>
      <c r="CT170" s="81"/>
      <c r="CU170" s="81"/>
      <c r="CV170" s="81"/>
      <c r="CW170" s="81"/>
      <c r="CX170" s="81"/>
      <c r="CY170" s="81"/>
      <c r="CZ170" s="81"/>
      <c r="DA170" s="81"/>
      <c r="DB170" s="81"/>
      <c r="DC170" s="81"/>
      <c r="DD170" s="81"/>
      <c r="DE170" s="81"/>
      <c r="DF170" s="81"/>
      <c r="DG170" s="81"/>
      <c r="DH170" s="81"/>
      <c r="DI170" s="81"/>
      <c r="DJ170" s="81"/>
      <c r="DK170" s="81"/>
      <c r="DL170" s="81"/>
      <c r="DM170" s="81"/>
      <c r="DN170" s="81"/>
      <c r="DO170" s="81"/>
      <c r="DP170" s="81"/>
      <c r="DQ170" s="81"/>
      <c r="DR170" s="81"/>
      <c r="DS170" s="81"/>
      <c r="DT170" s="81"/>
      <c r="DU170" s="81"/>
      <c r="DV170" s="81"/>
      <c r="DW170" s="81"/>
      <c r="DX170" s="81"/>
      <c r="DY170" s="81"/>
      <c r="DZ170" s="81"/>
      <c r="EA170" s="81"/>
      <c r="EB170" s="81"/>
      <c r="EC170" s="81"/>
      <c r="ED170" s="81"/>
      <c r="EE170" s="81"/>
      <c r="EF170" s="81"/>
      <c r="EG170" s="81"/>
      <c r="EH170" s="81"/>
      <c r="EI170" s="81"/>
      <c r="EJ170" s="81"/>
      <c r="EK170" s="81"/>
      <c r="EL170" s="81"/>
      <c r="EM170" s="81"/>
      <c r="EN170" s="81"/>
      <c r="EO170" s="81"/>
      <c r="EP170" s="81"/>
      <c r="EQ170" s="81"/>
      <c r="ER170" s="81"/>
      <c r="ES170" s="81"/>
      <c r="ET170" s="81"/>
      <c r="EU170" s="81"/>
      <c r="EV170" s="81"/>
      <c r="EW170" s="81"/>
      <c r="EX170" s="81"/>
      <c r="EY170" s="81"/>
    </row>
    <row r="171" spans="2:155" ht="14.45" customHeight="1" x14ac:dyDescent="0.25">
      <c r="B171" s="85"/>
      <c r="C171" s="85"/>
      <c r="D171" s="85"/>
      <c r="E171" s="85"/>
      <c r="F171" s="85"/>
      <c r="G171" s="85"/>
      <c r="H171" s="85"/>
      <c r="I171" s="85"/>
      <c r="J171" s="85"/>
      <c r="K171" s="85"/>
      <c r="L171" s="85"/>
      <c r="AN171" s="81"/>
      <c r="AO171" s="81"/>
      <c r="AP171" s="81"/>
      <c r="AQ171" s="81"/>
      <c r="AR171" s="81"/>
      <c r="AS171" s="81"/>
      <c r="AT171" s="81"/>
      <c r="AU171" s="81"/>
      <c r="AV171" s="81"/>
      <c r="AW171" s="81"/>
      <c r="AX171" s="81"/>
      <c r="AY171" s="81"/>
      <c r="AZ171" s="81"/>
      <c r="BA171" s="81"/>
      <c r="BB171" s="81"/>
      <c r="BC171" s="81"/>
      <c r="BD171" s="81"/>
      <c r="BE171" s="81"/>
      <c r="BF171" s="81"/>
      <c r="BG171" s="81"/>
      <c r="BH171" s="81"/>
      <c r="BI171" s="81"/>
      <c r="BJ171" s="81"/>
      <c r="BK171" s="81"/>
      <c r="BL171" s="81"/>
      <c r="BM171" s="81"/>
      <c r="BN171" s="81"/>
      <c r="BO171" s="81"/>
      <c r="BP171" s="81"/>
      <c r="BQ171" s="81"/>
      <c r="BR171" s="81"/>
      <c r="BS171" s="81"/>
      <c r="BT171" s="81"/>
      <c r="BU171" s="81"/>
      <c r="BV171" s="81"/>
      <c r="BW171" s="81"/>
      <c r="BX171" s="81"/>
      <c r="BY171" s="81"/>
      <c r="BZ171" s="81"/>
      <c r="CA171" s="81"/>
      <c r="CB171" s="81"/>
      <c r="CC171" s="81"/>
      <c r="CD171" s="81"/>
      <c r="CE171" s="81"/>
      <c r="CF171" s="81"/>
      <c r="CG171" s="81"/>
      <c r="CH171" s="81"/>
      <c r="CI171" s="81"/>
      <c r="CJ171" s="81"/>
      <c r="CK171" s="81"/>
      <c r="CL171" s="81"/>
      <c r="CM171" s="81"/>
      <c r="CN171" s="81"/>
      <c r="CO171" s="81"/>
      <c r="CP171" s="81"/>
      <c r="CQ171" s="81"/>
      <c r="CR171" s="81"/>
      <c r="CS171" s="81"/>
      <c r="CT171" s="81"/>
      <c r="CU171" s="81"/>
      <c r="CV171" s="81"/>
      <c r="CW171" s="81"/>
      <c r="CX171" s="81"/>
      <c r="CY171" s="81"/>
      <c r="CZ171" s="81"/>
      <c r="DA171" s="81"/>
      <c r="DB171" s="81"/>
      <c r="DC171" s="81"/>
      <c r="DD171" s="81"/>
      <c r="DE171" s="81"/>
      <c r="DF171" s="81"/>
      <c r="DG171" s="81"/>
      <c r="DH171" s="81"/>
      <c r="DI171" s="81"/>
      <c r="DJ171" s="81"/>
      <c r="DK171" s="81"/>
      <c r="DL171" s="81"/>
      <c r="DM171" s="81"/>
      <c r="DN171" s="81"/>
      <c r="DO171" s="81"/>
      <c r="DP171" s="81"/>
      <c r="DQ171" s="81"/>
      <c r="DR171" s="81"/>
      <c r="DS171" s="81"/>
      <c r="DT171" s="81"/>
      <c r="DU171" s="81"/>
      <c r="DV171" s="81"/>
      <c r="DW171" s="81"/>
      <c r="DX171" s="81"/>
      <c r="DY171" s="81"/>
      <c r="DZ171" s="81"/>
      <c r="EA171" s="81"/>
      <c r="EB171" s="81"/>
      <c r="EC171" s="81"/>
      <c r="ED171" s="81"/>
      <c r="EE171" s="81"/>
      <c r="EF171" s="81"/>
      <c r="EG171" s="81"/>
      <c r="EH171" s="81"/>
      <c r="EI171" s="81"/>
      <c r="EJ171" s="81"/>
      <c r="EK171" s="81"/>
      <c r="EL171" s="81"/>
      <c r="EM171" s="81"/>
      <c r="EN171" s="81"/>
      <c r="EO171" s="81"/>
      <c r="EP171" s="81"/>
      <c r="EQ171" s="81"/>
      <c r="ER171" s="81"/>
      <c r="ES171" s="81"/>
      <c r="ET171" s="81"/>
      <c r="EU171" s="81"/>
      <c r="EV171" s="81"/>
      <c r="EW171" s="81"/>
      <c r="EX171" s="81"/>
      <c r="EY171" s="81"/>
    </row>
    <row r="172" spans="2:155" ht="14.45" customHeight="1" x14ac:dyDescent="0.25">
      <c r="B172" s="85"/>
      <c r="C172" s="85"/>
      <c r="D172" s="85"/>
      <c r="E172" s="85"/>
      <c r="F172" s="85"/>
      <c r="G172" s="85"/>
      <c r="H172" s="85"/>
      <c r="I172" s="85"/>
      <c r="J172" s="85"/>
      <c r="K172" s="85"/>
      <c r="L172" s="85"/>
      <c r="AN172" s="81"/>
      <c r="AO172" s="81"/>
      <c r="AP172" s="81"/>
      <c r="AQ172" s="81"/>
      <c r="AR172" s="81"/>
      <c r="AS172" s="81"/>
      <c r="AT172" s="81"/>
      <c r="AU172" s="81"/>
      <c r="AV172" s="81"/>
      <c r="AW172" s="81"/>
      <c r="AX172" s="81"/>
      <c r="AY172" s="81"/>
      <c r="AZ172" s="81"/>
      <c r="BA172" s="81"/>
      <c r="BB172" s="81"/>
      <c r="BC172" s="81"/>
      <c r="BD172" s="81"/>
      <c r="BE172" s="81"/>
      <c r="BF172" s="81"/>
      <c r="BG172" s="81"/>
      <c r="BH172" s="81"/>
      <c r="BI172" s="81"/>
      <c r="BJ172" s="81"/>
      <c r="BK172" s="81"/>
      <c r="BL172" s="81"/>
      <c r="BM172" s="81"/>
      <c r="BN172" s="81"/>
      <c r="BO172" s="81"/>
      <c r="BP172" s="81"/>
      <c r="BQ172" s="81"/>
      <c r="BR172" s="81"/>
      <c r="BS172" s="81"/>
      <c r="BT172" s="81"/>
      <c r="BU172" s="81"/>
      <c r="BV172" s="81"/>
      <c r="BW172" s="81"/>
      <c r="BX172" s="81"/>
      <c r="BY172" s="81"/>
      <c r="BZ172" s="81"/>
      <c r="CA172" s="81"/>
      <c r="CB172" s="81"/>
      <c r="CC172" s="81"/>
      <c r="CD172" s="81"/>
      <c r="CE172" s="81"/>
      <c r="CF172" s="81"/>
      <c r="CG172" s="81"/>
      <c r="CH172" s="81"/>
      <c r="CI172" s="81"/>
      <c r="CJ172" s="81"/>
      <c r="CK172" s="81"/>
      <c r="CL172" s="81"/>
      <c r="CM172" s="81"/>
      <c r="CN172" s="81"/>
      <c r="CO172" s="81"/>
      <c r="CP172" s="81"/>
      <c r="CQ172" s="81"/>
      <c r="CR172" s="81"/>
      <c r="CS172" s="81"/>
      <c r="CT172" s="81"/>
      <c r="CU172" s="81"/>
      <c r="CV172" s="81"/>
      <c r="CW172" s="81"/>
      <c r="CX172" s="81"/>
      <c r="CY172" s="81"/>
      <c r="CZ172" s="81"/>
      <c r="DA172" s="81"/>
      <c r="DB172" s="81"/>
      <c r="DC172" s="81"/>
      <c r="DD172" s="81"/>
      <c r="DE172" s="81"/>
      <c r="DF172" s="81"/>
      <c r="DG172" s="81"/>
      <c r="DH172" s="81"/>
      <c r="DI172" s="81"/>
      <c r="DJ172" s="81"/>
      <c r="DK172" s="81"/>
      <c r="DL172" s="81"/>
      <c r="DM172" s="81"/>
      <c r="DN172" s="81"/>
      <c r="DO172" s="81"/>
      <c r="DP172" s="81"/>
      <c r="DQ172" s="81"/>
      <c r="DR172" s="81"/>
      <c r="DS172" s="81"/>
      <c r="DT172" s="81"/>
      <c r="DU172" s="81"/>
      <c r="DV172" s="81"/>
      <c r="DW172" s="81"/>
      <c r="DX172" s="81"/>
      <c r="DY172" s="81"/>
      <c r="DZ172" s="81"/>
      <c r="EA172" s="81"/>
      <c r="EB172" s="81"/>
      <c r="EC172" s="81"/>
      <c r="ED172" s="81"/>
      <c r="EE172" s="81"/>
      <c r="EF172" s="81"/>
      <c r="EG172" s="81"/>
      <c r="EH172" s="81"/>
      <c r="EI172" s="81"/>
      <c r="EJ172" s="81"/>
      <c r="EK172" s="81"/>
      <c r="EL172" s="81"/>
      <c r="EM172" s="81"/>
      <c r="EN172" s="81"/>
      <c r="EO172" s="81"/>
      <c r="EP172" s="81"/>
      <c r="EQ172" s="81"/>
      <c r="ER172" s="81"/>
      <c r="ES172" s="81"/>
      <c r="ET172" s="81"/>
      <c r="EU172" s="81"/>
      <c r="EV172" s="81"/>
      <c r="EW172" s="81"/>
      <c r="EX172" s="81"/>
      <c r="EY172" s="81"/>
    </row>
    <row r="173" spans="2:155" ht="14.45" customHeight="1" x14ac:dyDescent="0.25">
      <c r="B173" s="85"/>
      <c r="C173" s="85"/>
      <c r="D173" s="85"/>
      <c r="E173" s="85"/>
      <c r="F173" s="85"/>
      <c r="G173" s="85"/>
      <c r="H173" s="85"/>
      <c r="I173" s="85"/>
      <c r="J173" s="85"/>
      <c r="K173" s="85"/>
      <c r="L173" s="85"/>
      <c r="AN173" s="81"/>
      <c r="AO173" s="81"/>
      <c r="AP173" s="81"/>
      <c r="AQ173" s="81"/>
      <c r="AR173" s="81"/>
      <c r="AS173" s="81"/>
      <c r="AT173" s="81"/>
      <c r="AU173" s="81"/>
      <c r="AV173" s="81"/>
      <c r="AW173" s="81"/>
      <c r="AX173" s="81"/>
      <c r="AY173" s="81"/>
      <c r="AZ173" s="81"/>
      <c r="BA173" s="81"/>
      <c r="BB173" s="81"/>
      <c r="BC173" s="81"/>
      <c r="BD173" s="81"/>
      <c r="BE173" s="81"/>
      <c r="BF173" s="81"/>
      <c r="BG173" s="81"/>
      <c r="BH173" s="81"/>
      <c r="BI173" s="81"/>
      <c r="BJ173" s="81"/>
      <c r="BK173" s="81"/>
      <c r="BL173" s="81"/>
      <c r="BM173" s="81"/>
      <c r="BN173" s="81"/>
      <c r="BO173" s="81"/>
      <c r="BP173" s="81"/>
      <c r="BQ173" s="81"/>
      <c r="BR173" s="81"/>
      <c r="BS173" s="81"/>
      <c r="BT173" s="81"/>
      <c r="BU173" s="81"/>
      <c r="BV173" s="81"/>
      <c r="BW173" s="81"/>
      <c r="BX173" s="81"/>
      <c r="BY173" s="81"/>
      <c r="BZ173" s="81"/>
      <c r="CA173" s="81"/>
      <c r="CB173" s="81"/>
      <c r="CC173" s="81"/>
      <c r="CD173" s="81"/>
      <c r="CE173" s="81"/>
      <c r="CF173" s="81"/>
      <c r="CG173" s="81"/>
      <c r="CH173" s="81"/>
      <c r="CI173" s="81"/>
      <c r="CJ173" s="81"/>
      <c r="CK173" s="81"/>
      <c r="CL173" s="81"/>
      <c r="CM173" s="81"/>
      <c r="CN173" s="81"/>
      <c r="CO173" s="81"/>
      <c r="CP173" s="81"/>
      <c r="CQ173" s="81"/>
      <c r="CR173" s="81"/>
      <c r="CS173" s="81"/>
      <c r="CT173" s="81"/>
      <c r="CU173" s="81"/>
      <c r="CV173" s="81"/>
      <c r="CW173" s="81"/>
      <c r="CX173" s="81"/>
      <c r="CY173" s="81"/>
      <c r="CZ173" s="81"/>
      <c r="DA173" s="81"/>
      <c r="DB173" s="81"/>
      <c r="DC173" s="81"/>
      <c r="DD173" s="81"/>
      <c r="DE173" s="81"/>
      <c r="DF173" s="81"/>
      <c r="DG173" s="81"/>
      <c r="DH173" s="81"/>
      <c r="DI173" s="81"/>
      <c r="DJ173" s="81"/>
      <c r="DK173" s="81"/>
      <c r="DL173" s="81"/>
      <c r="DM173" s="81"/>
      <c r="DN173" s="81"/>
      <c r="DO173" s="81"/>
      <c r="DP173" s="81"/>
      <c r="DQ173" s="81"/>
      <c r="DR173" s="81"/>
      <c r="DS173" s="81"/>
      <c r="DT173" s="81"/>
      <c r="DU173" s="81"/>
      <c r="DV173" s="81"/>
      <c r="DW173" s="81"/>
      <c r="DX173" s="81"/>
      <c r="DY173" s="81"/>
      <c r="DZ173" s="81"/>
      <c r="EA173" s="81"/>
      <c r="EB173" s="81"/>
      <c r="EC173" s="81"/>
      <c r="ED173" s="81"/>
      <c r="EE173" s="81"/>
      <c r="EF173" s="81"/>
      <c r="EG173" s="81"/>
      <c r="EH173" s="81"/>
      <c r="EI173" s="81"/>
      <c r="EJ173" s="81"/>
      <c r="EK173" s="81"/>
      <c r="EL173" s="81"/>
      <c r="EM173" s="81"/>
      <c r="EN173" s="81"/>
      <c r="EO173" s="81"/>
      <c r="EP173" s="81"/>
      <c r="EQ173" s="81"/>
      <c r="ER173" s="81"/>
      <c r="ES173" s="81"/>
      <c r="ET173" s="81"/>
      <c r="EU173" s="81"/>
      <c r="EV173" s="81"/>
      <c r="EW173" s="81"/>
      <c r="EX173" s="81"/>
      <c r="EY173" s="81"/>
    </row>
    <row r="174" spans="2:155" ht="14.45" customHeight="1" x14ac:dyDescent="0.25">
      <c r="B174" s="85"/>
      <c r="C174" s="85"/>
      <c r="D174" s="85"/>
      <c r="E174" s="85"/>
      <c r="F174" s="85"/>
      <c r="G174" s="85"/>
      <c r="H174" s="85"/>
      <c r="I174" s="85"/>
      <c r="J174" s="85"/>
      <c r="K174" s="85"/>
      <c r="L174" s="85"/>
      <c r="AN174" s="81"/>
      <c r="AO174" s="81"/>
      <c r="AP174" s="81"/>
      <c r="AQ174" s="81"/>
      <c r="AR174" s="81"/>
      <c r="AS174" s="81"/>
      <c r="AT174" s="81"/>
      <c r="AU174" s="81"/>
      <c r="AV174" s="81"/>
      <c r="AW174" s="81"/>
      <c r="AX174" s="81"/>
      <c r="AY174" s="81"/>
      <c r="AZ174" s="81"/>
      <c r="BA174" s="81"/>
      <c r="BB174" s="81"/>
      <c r="BC174" s="81"/>
      <c r="BD174" s="81"/>
      <c r="BE174" s="81"/>
      <c r="BF174" s="81"/>
      <c r="BG174" s="81"/>
      <c r="BH174" s="81"/>
      <c r="BI174" s="81"/>
      <c r="BJ174" s="81"/>
      <c r="BK174" s="81"/>
      <c r="BL174" s="81"/>
      <c r="BM174" s="81"/>
      <c r="BN174" s="81"/>
      <c r="BO174" s="81"/>
      <c r="BP174" s="81"/>
      <c r="BQ174" s="81"/>
      <c r="BR174" s="81"/>
      <c r="BS174" s="81"/>
      <c r="BT174" s="81"/>
      <c r="BU174" s="81"/>
      <c r="BV174" s="81"/>
      <c r="BW174" s="81"/>
      <c r="BX174" s="81"/>
      <c r="BY174" s="81"/>
      <c r="BZ174" s="81"/>
      <c r="CA174" s="81"/>
      <c r="CB174" s="81"/>
      <c r="CC174" s="81"/>
      <c r="CD174" s="81"/>
      <c r="CE174" s="81"/>
      <c r="CF174" s="81"/>
      <c r="CG174" s="81"/>
      <c r="CH174" s="81"/>
      <c r="CI174" s="81"/>
      <c r="CJ174" s="81"/>
      <c r="CK174" s="81"/>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c r="ED174" s="81"/>
      <c r="EE174" s="81"/>
      <c r="EF174" s="81"/>
      <c r="EG174" s="81"/>
      <c r="EH174" s="81"/>
      <c r="EI174" s="81"/>
      <c r="EJ174" s="81"/>
      <c r="EK174" s="81"/>
      <c r="EL174" s="81"/>
      <c r="EM174" s="81"/>
      <c r="EN174" s="81"/>
      <c r="EO174" s="81"/>
      <c r="EP174" s="81"/>
      <c r="EQ174" s="81"/>
      <c r="ER174" s="81"/>
      <c r="ES174" s="81"/>
      <c r="ET174" s="81"/>
      <c r="EU174" s="81"/>
      <c r="EV174" s="81"/>
      <c r="EW174" s="81"/>
      <c r="EX174" s="81"/>
      <c r="EY174" s="81"/>
    </row>
    <row r="175" spans="2:155" ht="14.45" customHeight="1" x14ac:dyDescent="0.25">
      <c r="B175" s="85"/>
      <c r="C175" s="85"/>
      <c r="D175" s="85"/>
      <c r="E175" s="85"/>
      <c r="F175" s="85"/>
      <c r="G175" s="85"/>
      <c r="H175" s="85"/>
      <c r="I175" s="85"/>
      <c r="J175" s="85"/>
      <c r="K175" s="85"/>
      <c r="L175" s="85"/>
      <c r="AN175" s="81"/>
      <c r="AO175" s="81"/>
      <c r="AP175" s="81"/>
      <c r="AQ175" s="81"/>
      <c r="AR175" s="81"/>
      <c r="AS175" s="81"/>
      <c r="AT175" s="81"/>
      <c r="AU175" s="81"/>
      <c r="AV175" s="81"/>
      <c r="AW175" s="81"/>
      <c r="AX175" s="81"/>
      <c r="AY175" s="81"/>
      <c r="AZ175" s="81"/>
      <c r="BA175" s="81"/>
      <c r="BB175" s="81"/>
      <c r="BC175" s="81"/>
      <c r="BD175" s="81"/>
      <c r="BE175" s="81"/>
      <c r="BF175" s="81"/>
      <c r="BG175" s="81"/>
      <c r="BH175" s="81"/>
      <c r="BI175" s="81"/>
      <c r="BJ175" s="81"/>
      <c r="BK175" s="81"/>
      <c r="BL175" s="81"/>
      <c r="BM175" s="81"/>
      <c r="BN175" s="81"/>
      <c r="BO175" s="81"/>
      <c r="BP175" s="81"/>
      <c r="BQ175" s="81"/>
      <c r="BR175" s="81"/>
      <c r="BS175" s="81"/>
      <c r="BT175" s="81"/>
      <c r="BU175" s="81"/>
      <c r="BV175" s="81"/>
      <c r="BW175" s="81"/>
      <c r="BX175" s="81"/>
      <c r="BY175" s="81"/>
      <c r="BZ175" s="81"/>
      <c r="CA175" s="81"/>
      <c r="CB175" s="81"/>
      <c r="CC175" s="81"/>
      <c r="CD175" s="81"/>
      <c r="CE175" s="81"/>
      <c r="CF175" s="81"/>
      <c r="CG175" s="81"/>
      <c r="CH175" s="81"/>
      <c r="CI175" s="81"/>
      <c r="CJ175" s="81"/>
      <c r="CK175" s="81"/>
      <c r="CL175" s="81"/>
      <c r="CM175" s="81"/>
      <c r="CN175" s="81"/>
      <c r="CO175" s="81"/>
      <c r="CP175" s="81"/>
      <c r="CQ175" s="81"/>
      <c r="CR175" s="81"/>
      <c r="CS175" s="81"/>
      <c r="CT175" s="81"/>
      <c r="CU175" s="81"/>
      <c r="CV175" s="81"/>
      <c r="CW175" s="81"/>
      <c r="CX175" s="81"/>
      <c r="CY175" s="81"/>
      <c r="CZ175" s="81"/>
      <c r="DA175" s="81"/>
      <c r="DB175" s="81"/>
      <c r="DC175" s="81"/>
      <c r="DD175" s="81"/>
      <c r="DE175" s="81"/>
      <c r="DF175" s="81"/>
      <c r="DG175" s="81"/>
      <c r="DH175" s="81"/>
      <c r="DI175" s="81"/>
      <c r="DJ175" s="81"/>
      <c r="DK175" s="81"/>
      <c r="DL175" s="81"/>
      <c r="DM175" s="81"/>
      <c r="DN175" s="81"/>
      <c r="DO175" s="81"/>
      <c r="DP175" s="81"/>
      <c r="DQ175" s="81"/>
      <c r="DR175" s="81"/>
      <c r="DS175" s="81"/>
      <c r="DT175" s="81"/>
      <c r="DU175" s="81"/>
      <c r="DV175" s="81"/>
      <c r="DW175" s="81"/>
      <c r="DX175" s="81"/>
      <c r="DY175" s="81"/>
      <c r="DZ175" s="81"/>
      <c r="EA175" s="81"/>
      <c r="EB175" s="81"/>
      <c r="EC175" s="81"/>
      <c r="ED175" s="81"/>
      <c r="EE175" s="81"/>
      <c r="EF175" s="81"/>
      <c r="EG175" s="81"/>
      <c r="EH175" s="81"/>
      <c r="EI175" s="81"/>
      <c r="EJ175" s="81"/>
      <c r="EK175" s="81"/>
      <c r="EL175" s="81"/>
      <c r="EM175" s="81"/>
      <c r="EN175" s="81"/>
      <c r="EO175" s="81"/>
      <c r="EP175" s="81"/>
      <c r="EQ175" s="81"/>
      <c r="ER175" s="81"/>
      <c r="ES175" s="81"/>
      <c r="ET175" s="81"/>
      <c r="EU175" s="81"/>
      <c r="EV175" s="81"/>
      <c r="EW175" s="81"/>
      <c r="EX175" s="81"/>
      <c r="EY175" s="81"/>
    </row>
    <row r="176" spans="2:155" ht="14.45" customHeight="1" x14ac:dyDescent="0.25">
      <c r="B176" s="85"/>
      <c r="C176" s="85"/>
      <c r="D176" s="85"/>
      <c r="E176" s="85"/>
      <c r="F176" s="85"/>
      <c r="G176" s="85"/>
      <c r="H176" s="85"/>
      <c r="I176" s="85"/>
      <c r="J176" s="85"/>
      <c r="K176" s="85"/>
      <c r="L176" s="85"/>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c r="EI176" s="81"/>
      <c r="EJ176" s="81"/>
      <c r="EK176" s="81"/>
      <c r="EL176" s="81"/>
      <c r="EM176" s="81"/>
      <c r="EN176" s="81"/>
      <c r="EO176" s="81"/>
      <c r="EP176" s="81"/>
      <c r="EQ176" s="81"/>
      <c r="ER176" s="81"/>
      <c r="ES176" s="81"/>
      <c r="ET176" s="81"/>
      <c r="EU176" s="81"/>
      <c r="EV176" s="81"/>
      <c r="EW176" s="81"/>
      <c r="EX176" s="81"/>
      <c r="EY176" s="81"/>
    </row>
    <row r="177" spans="2:155" ht="14.45" customHeight="1" x14ac:dyDescent="0.25">
      <c r="B177" s="85"/>
      <c r="C177" s="85"/>
      <c r="D177" s="85"/>
      <c r="E177" s="85"/>
      <c r="F177" s="85"/>
      <c r="G177" s="85"/>
      <c r="H177" s="85"/>
      <c r="I177" s="85"/>
      <c r="J177" s="85"/>
      <c r="K177" s="85"/>
      <c r="L177" s="85"/>
      <c r="AN177" s="81"/>
      <c r="AO177" s="81"/>
      <c r="AP177" s="81"/>
      <c r="AQ177" s="81"/>
      <c r="AR177" s="81"/>
      <c r="AS177" s="81"/>
      <c r="AT177" s="81"/>
      <c r="AU177" s="81"/>
      <c r="AV177" s="81"/>
      <c r="AW177" s="81"/>
      <c r="AX177" s="81"/>
      <c r="AY177" s="81"/>
      <c r="AZ177" s="81"/>
      <c r="BA177" s="81"/>
      <c r="BB177" s="81"/>
      <c r="BC177" s="81"/>
      <c r="BD177" s="81"/>
      <c r="BE177" s="81"/>
      <c r="BF177" s="81"/>
      <c r="BG177" s="81"/>
      <c r="BH177" s="81"/>
      <c r="BI177" s="81"/>
      <c r="BJ177" s="81"/>
      <c r="BK177" s="81"/>
      <c r="BL177" s="81"/>
      <c r="BM177" s="81"/>
      <c r="BN177" s="81"/>
      <c r="BO177" s="81"/>
      <c r="BP177" s="81"/>
      <c r="BQ177" s="81"/>
      <c r="BR177" s="81"/>
      <c r="BS177" s="81"/>
      <c r="BT177" s="81"/>
      <c r="BU177" s="81"/>
      <c r="BV177" s="81"/>
      <c r="BW177" s="81"/>
      <c r="BX177" s="81"/>
      <c r="BY177" s="81"/>
      <c r="BZ177" s="81"/>
      <c r="CA177" s="81"/>
      <c r="CB177" s="81"/>
      <c r="CC177" s="81"/>
      <c r="CD177" s="81"/>
      <c r="CE177" s="81"/>
      <c r="CF177" s="81"/>
      <c r="CG177" s="81"/>
      <c r="CH177" s="81"/>
      <c r="CI177" s="81"/>
      <c r="CJ177" s="81"/>
      <c r="CK177" s="81"/>
      <c r="CL177" s="81"/>
      <c r="CM177" s="81"/>
      <c r="CN177" s="81"/>
      <c r="CO177" s="81"/>
      <c r="CP177" s="81"/>
      <c r="CQ177" s="81"/>
      <c r="CR177" s="81"/>
      <c r="CS177" s="81"/>
      <c r="CT177" s="81"/>
      <c r="CU177" s="81"/>
      <c r="CV177" s="81"/>
      <c r="CW177" s="81"/>
      <c r="CX177" s="81"/>
      <c r="CY177" s="81"/>
      <c r="CZ177" s="81"/>
      <c r="DA177" s="81"/>
      <c r="DB177" s="81"/>
      <c r="DC177" s="81"/>
      <c r="DD177" s="81"/>
      <c r="DE177" s="81"/>
      <c r="DF177" s="81"/>
      <c r="DG177" s="81"/>
      <c r="DH177" s="81"/>
      <c r="DI177" s="81"/>
      <c r="DJ177" s="81"/>
      <c r="DK177" s="81"/>
      <c r="DL177" s="81"/>
      <c r="DM177" s="81"/>
      <c r="DN177" s="81"/>
      <c r="DO177" s="81"/>
      <c r="DP177" s="81"/>
      <c r="DQ177" s="81"/>
      <c r="DR177" s="81"/>
      <c r="DS177" s="81"/>
      <c r="DT177" s="81"/>
      <c r="DU177" s="81"/>
      <c r="DV177" s="81"/>
      <c r="DW177" s="81"/>
      <c r="DX177" s="81"/>
      <c r="DY177" s="81"/>
      <c r="DZ177" s="81"/>
      <c r="EA177" s="81"/>
      <c r="EB177" s="81"/>
      <c r="EC177" s="81"/>
      <c r="ED177" s="81"/>
      <c r="EE177" s="81"/>
      <c r="EF177" s="81"/>
      <c r="EG177" s="81"/>
      <c r="EH177" s="81"/>
      <c r="EI177" s="81"/>
      <c r="EJ177" s="81"/>
      <c r="EK177" s="81"/>
      <c r="EL177" s="81"/>
      <c r="EM177" s="81"/>
      <c r="EN177" s="81"/>
      <c r="EO177" s="81"/>
      <c r="EP177" s="81"/>
      <c r="EQ177" s="81"/>
      <c r="ER177" s="81"/>
      <c r="ES177" s="81"/>
      <c r="ET177" s="81"/>
      <c r="EU177" s="81"/>
      <c r="EV177" s="81"/>
      <c r="EW177" s="81"/>
      <c r="EX177" s="81"/>
      <c r="EY177" s="81"/>
    </row>
    <row r="178" spans="2:155" ht="14.45" customHeight="1" x14ac:dyDescent="0.25">
      <c r="B178" s="85"/>
      <c r="C178" s="85"/>
      <c r="D178" s="85"/>
      <c r="E178" s="85"/>
      <c r="F178" s="85"/>
      <c r="G178" s="85"/>
      <c r="H178" s="85"/>
      <c r="I178" s="85"/>
      <c r="J178" s="85"/>
      <c r="K178" s="85"/>
      <c r="L178" s="85"/>
      <c r="AN178" s="81"/>
      <c r="AO178" s="81"/>
      <c r="AP178" s="81"/>
      <c r="AQ178" s="81"/>
      <c r="AR178" s="81"/>
      <c r="AS178" s="81"/>
      <c r="AT178" s="81"/>
      <c r="AU178" s="81"/>
      <c r="AV178" s="81"/>
      <c r="AW178" s="81"/>
      <c r="AX178" s="81"/>
      <c r="AY178" s="81"/>
      <c r="AZ178" s="81"/>
      <c r="BA178" s="81"/>
      <c r="BB178" s="81"/>
      <c r="BC178" s="81"/>
      <c r="BD178" s="81"/>
      <c r="BE178" s="81"/>
      <c r="BF178" s="81"/>
      <c r="BG178" s="81"/>
      <c r="BH178" s="81"/>
      <c r="BI178" s="81"/>
      <c r="BJ178" s="81"/>
      <c r="BK178" s="81"/>
      <c r="BL178" s="81"/>
      <c r="BM178" s="81"/>
      <c r="BN178" s="81"/>
      <c r="BO178" s="81"/>
      <c r="BP178" s="81"/>
      <c r="BQ178" s="81"/>
      <c r="BR178" s="81"/>
      <c r="BS178" s="81"/>
      <c r="BT178" s="81"/>
      <c r="BU178" s="81"/>
      <c r="BV178" s="81"/>
      <c r="BW178" s="81"/>
      <c r="BX178" s="81"/>
      <c r="BY178" s="81"/>
      <c r="BZ178" s="81"/>
      <c r="CA178" s="81"/>
      <c r="CB178" s="81"/>
      <c r="CC178" s="81"/>
      <c r="CD178" s="81"/>
      <c r="CE178" s="81"/>
      <c r="CF178" s="81"/>
      <c r="CG178" s="81"/>
      <c r="CH178" s="81"/>
      <c r="CI178" s="81"/>
      <c r="CJ178" s="81"/>
      <c r="CK178" s="81"/>
      <c r="CL178" s="81"/>
      <c r="CM178" s="81"/>
      <c r="CN178" s="81"/>
      <c r="CO178" s="81"/>
      <c r="CP178" s="81"/>
      <c r="CQ178" s="81"/>
      <c r="CR178" s="81"/>
      <c r="CS178" s="81"/>
      <c r="CT178" s="81"/>
      <c r="CU178" s="81"/>
      <c r="CV178" s="81"/>
      <c r="CW178" s="81"/>
      <c r="CX178" s="81"/>
      <c r="CY178" s="81"/>
      <c r="CZ178" s="81"/>
      <c r="DA178" s="81"/>
      <c r="DB178" s="81"/>
      <c r="DC178" s="81"/>
      <c r="DD178" s="81"/>
      <c r="DE178" s="81"/>
      <c r="DF178" s="81"/>
      <c r="DG178" s="81"/>
      <c r="DH178" s="81"/>
      <c r="DI178" s="81"/>
      <c r="DJ178" s="81"/>
      <c r="DK178" s="81"/>
      <c r="DL178" s="81"/>
      <c r="DM178" s="81"/>
      <c r="DN178" s="81"/>
      <c r="DO178" s="81"/>
      <c r="DP178" s="81"/>
      <c r="DQ178" s="81"/>
      <c r="DR178" s="81"/>
      <c r="DS178" s="81"/>
      <c r="DT178" s="81"/>
      <c r="DU178" s="81"/>
      <c r="DV178" s="81"/>
      <c r="DW178" s="81"/>
      <c r="DX178" s="81"/>
      <c r="DY178" s="81"/>
      <c r="DZ178" s="81"/>
      <c r="EA178" s="81"/>
      <c r="EB178" s="81"/>
      <c r="EC178" s="81"/>
      <c r="ED178" s="81"/>
      <c r="EE178" s="81"/>
      <c r="EF178" s="81"/>
      <c r="EG178" s="81"/>
      <c r="EH178" s="81"/>
      <c r="EI178" s="81"/>
      <c r="EJ178" s="81"/>
      <c r="EK178" s="81"/>
      <c r="EL178" s="81"/>
      <c r="EM178" s="81"/>
      <c r="EN178" s="81"/>
      <c r="EO178" s="81"/>
      <c r="EP178" s="81"/>
      <c r="EQ178" s="81"/>
      <c r="ER178" s="81"/>
      <c r="ES178" s="81"/>
      <c r="ET178" s="81"/>
      <c r="EU178" s="81"/>
      <c r="EV178" s="81"/>
      <c r="EW178" s="81"/>
      <c r="EX178" s="81"/>
      <c r="EY178" s="81"/>
    </row>
    <row r="179" spans="2:155" ht="14.45" customHeight="1" x14ac:dyDescent="0.25">
      <c r="B179" s="85"/>
      <c r="C179" s="85"/>
      <c r="D179" s="85"/>
      <c r="E179" s="85"/>
      <c r="F179" s="85"/>
      <c r="G179" s="85"/>
      <c r="H179" s="85"/>
      <c r="I179" s="85"/>
      <c r="J179" s="85"/>
      <c r="K179" s="85"/>
      <c r="L179" s="85"/>
      <c r="AN179" s="81"/>
      <c r="AO179" s="81"/>
      <c r="AP179" s="81"/>
      <c r="AQ179" s="81"/>
      <c r="AR179" s="81"/>
      <c r="AS179" s="81"/>
      <c r="AT179" s="81"/>
      <c r="AU179" s="81"/>
      <c r="AV179" s="81"/>
      <c r="AW179" s="81"/>
      <c r="AX179" s="81"/>
      <c r="AY179" s="81"/>
      <c r="AZ179" s="81"/>
      <c r="BA179" s="81"/>
      <c r="BB179" s="81"/>
      <c r="BC179" s="81"/>
      <c r="BD179" s="81"/>
      <c r="BE179" s="81"/>
      <c r="BF179" s="81"/>
      <c r="BG179" s="81"/>
      <c r="BH179" s="81"/>
      <c r="BI179" s="81"/>
      <c r="BJ179" s="81"/>
      <c r="BK179" s="81"/>
      <c r="BL179" s="81"/>
      <c r="BM179" s="81"/>
      <c r="BN179" s="81"/>
      <c r="BO179" s="81"/>
      <c r="BP179" s="81"/>
      <c r="BQ179" s="81"/>
      <c r="BR179" s="81"/>
      <c r="BS179" s="81"/>
      <c r="BT179" s="81"/>
      <c r="BU179" s="81"/>
      <c r="BV179" s="81"/>
      <c r="BW179" s="81"/>
      <c r="BX179" s="81"/>
      <c r="BY179" s="81"/>
      <c r="BZ179" s="81"/>
      <c r="CA179" s="81"/>
      <c r="CB179" s="81"/>
      <c r="CC179" s="81"/>
      <c r="CD179" s="81"/>
      <c r="CE179" s="81"/>
      <c r="CF179" s="81"/>
      <c r="CG179" s="81"/>
      <c r="CH179" s="81"/>
      <c r="CI179" s="81"/>
      <c r="CJ179" s="81"/>
      <c r="CK179" s="81"/>
      <c r="CL179" s="81"/>
      <c r="CM179" s="81"/>
      <c r="CN179" s="81"/>
      <c r="CO179" s="81"/>
      <c r="CP179" s="81"/>
      <c r="CQ179" s="81"/>
      <c r="CR179" s="81"/>
      <c r="CS179" s="81"/>
      <c r="CT179" s="81"/>
      <c r="CU179" s="81"/>
      <c r="CV179" s="81"/>
      <c r="CW179" s="81"/>
      <c r="CX179" s="81"/>
      <c r="CY179" s="81"/>
      <c r="CZ179" s="81"/>
      <c r="DA179" s="81"/>
      <c r="DB179" s="81"/>
      <c r="DC179" s="81"/>
      <c r="DD179" s="81"/>
      <c r="DE179" s="81"/>
      <c r="DF179" s="81"/>
      <c r="DG179" s="81"/>
      <c r="DH179" s="81"/>
      <c r="DI179" s="81"/>
      <c r="DJ179" s="81"/>
      <c r="DK179" s="81"/>
      <c r="DL179" s="81"/>
      <c r="DM179" s="81"/>
      <c r="DN179" s="81"/>
      <c r="DO179" s="81"/>
      <c r="DP179" s="81"/>
      <c r="DQ179" s="81"/>
      <c r="DR179" s="81"/>
      <c r="DS179" s="81"/>
      <c r="DT179" s="81"/>
      <c r="DU179" s="81"/>
      <c r="DV179" s="81"/>
      <c r="DW179" s="81"/>
      <c r="DX179" s="81"/>
      <c r="DY179" s="81"/>
      <c r="DZ179" s="81"/>
      <c r="EA179" s="81"/>
      <c r="EB179" s="81"/>
      <c r="EC179" s="81"/>
      <c r="ED179" s="81"/>
      <c r="EE179" s="81"/>
      <c r="EF179" s="81"/>
      <c r="EG179" s="81"/>
      <c r="EH179" s="81"/>
      <c r="EI179" s="81"/>
      <c r="EJ179" s="81"/>
      <c r="EK179" s="81"/>
      <c r="EL179" s="81"/>
      <c r="EM179" s="81"/>
      <c r="EN179" s="81"/>
      <c r="EO179" s="81"/>
      <c r="EP179" s="81"/>
      <c r="EQ179" s="81"/>
      <c r="ER179" s="81"/>
      <c r="ES179" s="81"/>
      <c r="ET179" s="81"/>
      <c r="EU179" s="81"/>
      <c r="EV179" s="81"/>
      <c r="EW179" s="81"/>
      <c r="EX179" s="81"/>
      <c r="EY179" s="81"/>
    </row>
    <row r="180" spans="2:155" ht="14.45" customHeight="1" x14ac:dyDescent="0.25">
      <c r="B180" s="85"/>
      <c r="C180" s="85"/>
      <c r="D180" s="85"/>
      <c r="E180" s="85"/>
      <c r="F180" s="85"/>
      <c r="G180" s="85"/>
      <c r="H180" s="85"/>
      <c r="I180" s="85"/>
      <c r="J180" s="85"/>
      <c r="K180" s="85"/>
      <c r="L180" s="85"/>
      <c r="AN180" s="81"/>
      <c r="AO180" s="81"/>
      <c r="AP180" s="81"/>
      <c r="AQ180" s="81"/>
      <c r="AR180" s="81"/>
      <c r="AS180" s="81"/>
      <c r="AT180" s="81"/>
      <c r="AU180" s="81"/>
      <c r="AV180" s="81"/>
      <c r="AW180" s="81"/>
      <c r="AX180" s="81"/>
      <c r="AY180" s="81"/>
      <c r="AZ180" s="81"/>
      <c r="BA180" s="81"/>
      <c r="BB180" s="81"/>
      <c r="BC180" s="81"/>
      <c r="BD180" s="81"/>
      <c r="BE180" s="81"/>
      <c r="BF180" s="81"/>
      <c r="BG180" s="81"/>
      <c r="BH180" s="81"/>
      <c r="BI180" s="81"/>
      <c r="BJ180" s="81"/>
      <c r="BK180" s="81"/>
      <c r="BL180" s="81"/>
      <c r="BM180" s="81"/>
      <c r="BN180" s="81"/>
      <c r="BO180" s="81"/>
      <c r="BP180" s="81"/>
      <c r="BQ180" s="81"/>
      <c r="BR180" s="81"/>
      <c r="BS180" s="81"/>
      <c r="BT180" s="81"/>
      <c r="BU180" s="81"/>
      <c r="BV180" s="81"/>
      <c r="BW180" s="81"/>
      <c r="BX180" s="81"/>
      <c r="BY180" s="81"/>
      <c r="BZ180" s="81"/>
      <c r="CA180" s="81"/>
      <c r="CB180" s="81"/>
      <c r="CC180" s="81"/>
      <c r="CD180" s="81"/>
      <c r="CE180" s="81"/>
      <c r="CF180" s="81"/>
      <c r="CG180" s="81"/>
      <c r="CH180" s="81"/>
      <c r="CI180" s="81"/>
      <c r="CJ180" s="81"/>
      <c r="CK180" s="81"/>
      <c r="CL180" s="81"/>
      <c r="CM180" s="81"/>
      <c r="CN180" s="81"/>
      <c r="CO180" s="81"/>
      <c r="CP180" s="81"/>
      <c r="CQ180" s="81"/>
      <c r="CR180" s="81"/>
      <c r="CS180" s="81"/>
      <c r="CT180" s="81"/>
      <c r="CU180" s="81"/>
      <c r="CV180" s="81"/>
      <c r="CW180" s="81"/>
      <c r="CX180" s="81"/>
      <c r="CY180" s="81"/>
      <c r="CZ180" s="81"/>
      <c r="DA180" s="81"/>
      <c r="DB180" s="81"/>
      <c r="DC180" s="81"/>
      <c r="DD180" s="81"/>
      <c r="DE180" s="81"/>
      <c r="DF180" s="81"/>
      <c r="DG180" s="81"/>
      <c r="DH180" s="81"/>
      <c r="DI180" s="81"/>
      <c r="DJ180" s="81"/>
      <c r="DK180" s="81"/>
      <c r="DL180" s="81"/>
      <c r="DM180" s="81"/>
      <c r="DN180" s="81"/>
      <c r="DO180" s="81"/>
      <c r="DP180" s="81"/>
      <c r="DQ180" s="81"/>
      <c r="DR180" s="81"/>
      <c r="DS180" s="81"/>
      <c r="DT180" s="81"/>
      <c r="DU180" s="81"/>
      <c r="DV180" s="81"/>
      <c r="DW180" s="81"/>
      <c r="DX180" s="81"/>
      <c r="DY180" s="81"/>
      <c r="DZ180" s="81"/>
      <c r="EA180" s="81"/>
      <c r="EB180" s="81"/>
      <c r="EC180" s="81"/>
      <c r="ED180" s="81"/>
      <c r="EE180" s="81"/>
      <c r="EF180" s="81"/>
      <c r="EG180" s="81"/>
      <c r="EH180" s="81"/>
      <c r="EI180" s="81"/>
      <c r="EJ180" s="81"/>
      <c r="EK180" s="81"/>
      <c r="EL180" s="81"/>
      <c r="EM180" s="81"/>
      <c r="EN180" s="81"/>
      <c r="EO180" s="81"/>
      <c r="EP180" s="81"/>
      <c r="EQ180" s="81"/>
      <c r="ER180" s="81"/>
      <c r="ES180" s="81"/>
      <c r="ET180" s="81"/>
      <c r="EU180" s="81"/>
      <c r="EV180" s="81"/>
      <c r="EW180" s="81"/>
      <c r="EX180" s="81"/>
      <c r="EY180" s="81"/>
    </row>
    <row r="181" spans="2:155" ht="14.45" customHeight="1" x14ac:dyDescent="0.25">
      <c r="B181" s="85"/>
      <c r="C181" s="85"/>
      <c r="D181" s="85"/>
      <c r="E181" s="85"/>
      <c r="F181" s="85"/>
      <c r="G181" s="85"/>
      <c r="H181" s="85"/>
      <c r="I181" s="85"/>
      <c r="J181" s="85"/>
      <c r="K181" s="85"/>
      <c r="L181" s="85"/>
      <c r="AN181" s="81"/>
      <c r="AO181" s="81"/>
      <c r="AP181" s="81"/>
      <c r="AQ181" s="81"/>
      <c r="AR181" s="81"/>
      <c r="AS181" s="81"/>
      <c r="AT181" s="81"/>
      <c r="AU181" s="81"/>
      <c r="AV181" s="81"/>
      <c r="AW181" s="81"/>
      <c r="AX181" s="81"/>
      <c r="AY181" s="81"/>
      <c r="AZ181" s="81"/>
      <c r="BA181" s="81"/>
      <c r="BB181" s="81"/>
      <c r="BC181" s="81"/>
      <c r="BD181" s="81"/>
      <c r="BE181" s="81"/>
      <c r="BF181" s="81"/>
      <c r="BG181" s="81"/>
      <c r="BH181" s="81"/>
      <c r="BI181" s="81"/>
      <c r="BJ181" s="81"/>
      <c r="BK181" s="81"/>
      <c r="BL181" s="81"/>
      <c r="BM181" s="81"/>
      <c r="BN181" s="81"/>
      <c r="BO181" s="81"/>
      <c r="BP181" s="81"/>
      <c r="BQ181" s="81"/>
      <c r="BR181" s="81"/>
      <c r="BS181" s="81"/>
      <c r="BT181" s="81"/>
      <c r="BU181" s="81"/>
      <c r="BV181" s="81"/>
      <c r="BW181" s="81"/>
      <c r="BX181" s="81"/>
      <c r="BY181" s="81"/>
      <c r="BZ181" s="81"/>
      <c r="CA181" s="81"/>
      <c r="CB181" s="81"/>
      <c r="CC181" s="81"/>
      <c r="CD181" s="81"/>
      <c r="CE181" s="81"/>
      <c r="CF181" s="81"/>
      <c r="CG181" s="81"/>
      <c r="CH181" s="81"/>
      <c r="CI181" s="81"/>
      <c r="CJ181" s="81"/>
      <c r="CK181" s="81"/>
      <c r="CL181" s="81"/>
      <c r="CM181" s="81"/>
      <c r="CN181" s="81"/>
      <c r="CO181" s="81"/>
      <c r="CP181" s="81"/>
      <c r="CQ181" s="81"/>
      <c r="CR181" s="81"/>
      <c r="CS181" s="81"/>
      <c r="CT181" s="81"/>
      <c r="CU181" s="81"/>
      <c r="CV181" s="81"/>
      <c r="CW181" s="81"/>
      <c r="CX181" s="81"/>
      <c r="CY181" s="81"/>
      <c r="CZ181" s="81"/>
      <c r="DA181" s="81"/>
      <c r="DB181" s="81"/>
      <c r="DC181" s="81"/>
      <c r="DD181" s="81"/>
      <c r="DE181" s="81"/>
      <c r="DF181" s="81"/>
      <c r="DG181" s="81"/>
      <c r="DH181" s="81"/>
      <c r="DI181" s="81"/>
      <c r="DJ181" s="81"/>
      <c r="DK181" s="81"/>
      <c r="DL181" s="81"/>
      <c r="DM181" s="81"/>
      <c r="DN181" s="81"/>
      <c r="DO181" s="81"/>
      <c r="DP181" s="81"/>
      <c r="DQ181" s="81"/>
      <c r="DR181" s="81"/>
      <c r="DS181" s="81"/>
      <c r="DT181" s="81"/>
      <c r="DU181" s="81"/>
      <c r="DV181" s="81"/>
      <c r="DW181" s="81"/>
      <c r="DX181" s="81"/>
      <c r="DY181" s="81"/>
      <c r="DZ181" s="81"/>
      <c r="EA181" s="81"/>
      <c r="EB181" s="81"/>
      <c r="EC181" s="81"/>
      <c r="ED181" s="81"/>
      <c r="EE181" s="81"/>
      <c r="EF181" s="81"/>
      <c r="EG181" s="81"/>
      <c r="EH181" s="81"/>
      <c r="EI181" s="81"/>
      <c r="EJ181" s="81"/>
      <c r="EK181" s="81"/>
      <c r="EL181" s="81"/>
      <c r="EM181" s="81"/>
      <c r="EN181" s="81"/>
      <c r="EO181" s="81"/>
      <c r="EP181" s="81"/>
      <c r="EQ181" s="81"/>
      <c r="ER181" s="81"/>
      <c r="ES181" s="81"/>
      <c r="ET181" s="81"/>
      <c r="EU181" s="81"/>
      <c r="EV181" s="81"/>
      <c r="EW181" s="81"/>
      <c r="EX181" s="81"/>
      <c r="EY181" s="81"/>
    </row>
    <row r="182" spans="2:155" ht="14.45" customHeight="1" x14ac:dyDescent="0.25">
      <c r="B182" s="85"/>
      <c r="C182" s="85"/>
      <c r="D182" s="85"/>
      <c r="E182" s="85"/>
      <c r="F182" s="85"/>
      <c r="G182" s="85"/>
      <c r="H182" s="85"/>
      <c r="I182" s="85"/>
      <c r="J182" s="85"/>
      <c r="K182" s="85"/>
      <c r="L182" s="85"/>
      <c r="AN182" s="81"/>
      <c r="AO182" s="81"/>
      <c r="AP182" s="81"/>
      <c r="AQ182" s="81"/>
      <c r="AR182" s="81"/>
      <c r="AS182" s="81"/>
      <c r="AT182" s="81"/>
      <c r="AU182" s="81"/>
      <c r="AV182" s="81"/>
      <c r="AW182" s="81"/>
      <c r="AX182" s="81"/>
      <c r="AY182" s="81"/>
      <c r="AZ182" s="81"/>
      <c r="BA182" s="81"/>
      <c r="BB182" s="81"/>
      <c r="BC182" s="81"/>
      <c r="BD182" s="81"/>
      <c r="BE182" s="81"/>
      <c r="BF182" s="81"/>
      <c r="BG182" s="81"/>
      <c r="BH182" s="81"/>
      <c r="BI182" s="81"/>
      <c r="BJ182" s="81"/>
      <c r="BK182" s="81"/>
      <c r="BL182" s="81"/>
      <c r="BM182" s="81"/>
      <c r="BN182" s="81"/>
      <c r="BO182" s="81"/>
      <c r="BP182" s="81"/>
      <c r="BQ182" s="81"/>
      <c r="BR182" s="81"/>
      <c r="BS182" s="81"/>
      <c r="BT182" s="81"/>
      <c r="BU182" s="81"/>
      <c r="BV182" s="81"/>
      <c r="BW182" s="81"/>
      <c r="BX182" s="81"/>
      <c r="BY182" s="81"/>
      <c r="BZ182" s="81"/>
      <c r="CA182" s="81"/>
      <c r="CB182" s="81"/>
      <c r="CC182" s="81"/>
      <c r="CD182" s="81"/>
      <c r="CE182" s="81"/>
      <c r="CF182" s="81"/>
      <c r="CG182" s="81"/>
      <c r="CH182" s="81"/>
      <c r="CI182" s="81"/>
      <c r="CJ182" s="81"/>
      <c r="CK182" s="81"/>
      <c r="CL182" s="81"/>
      <c r="CM182" s="81"/>
      <c r="CN182" s="81"/>
      <c r="CO182" s="81"/>
      <c r="CP182" s="81"/>
      <c r="CQ182" s="81"/>
      <c r="CR182" s="81"/>
      <c r="CS182" s="81"/>
      <c r="CT182" s="81"/>
      <c r="CU182" s="81"/>
      <c r="CV182" s="81"/>
      <c r="CW182" s="81"/>
      <c r="CX182" s="81"/>
      <c r="CY182" s="81"/>
      <c r="CZ182" s="81"/>
      <c r="DA182" s="81"/>
      <c r="DB182" s="81"/>
      <c r="DC182" s="81"/>
      <c r="DD182" s="81"/>
      <c r="DE182" s="81"/>
      <c r="DF182" s="81"/>
      <c r="DG182" s="81"/>
      <c r="DH182" s="81"/>
      <c r="DI182" s="81"/>
      <c r="DJ182" s="81"/>
      <c r="DK182" s="81"/>
      <c r="DL182" s="81"/>
      <c r="DM182" s="81"/>
      <c r="DN182" s="81"/>
      <c r="DO182" s="81"/>
      <c r="DP182" s="81"/>
      <c r="DQ182" s="81"/>
      <c r="DR182" s="81"/>
      <c r="DS182" s="81"/>
      <c r="DT182" s="81"/>
      <c r="DU182" s="81"/>
      <c r="DV182" s="81"/>
      <c r="DW182" s="81"/>
      <c r="DX182" s="81"/>
      <c r="DY182" s="81"/>
      <c r="DZ182" s="81"/>
      <c r="EA182" s="81"/>
      <c r="EB182" s="81"/>
      <c r="EC182" s="81"/>
      <c r="ED182" s="81"/>
      <c r="EE182" s="81"/>
      <c r="EF182" s="81"/>
      <c r="EG182" s="81"/>
      <c r="EH182" s="81"/>
      <c r="EI182" s="81"/>
      <c r="EJ182" s="81"/>
      <c r="EK182" s="81"/>
      <c r="EL182" s="81"/>
      <c r="EM182" s="81"/>
      <c r="EN182" s="81"/>
      <c r="EO182" s="81"/>
      <c r="EP182" s="81"/>
      <c r="EQ182" s="81"/>
      <c r="ER182" s="81"/>
      <c r="ES182" s="81"/>
      <c r="ET182" s="81"/>
      <c r="EU182" s="81"/>
      <c r="EV182" s="81"/>
      <c r="EW182" s="81"/>
      <c r="EX182" s="81"/>
      <c r="EY182" s="81"/>
    </row>
    <row r="183" spans="2:155" ht="14.45" customHeight="1" x14ac:dyDescent="0.25">
      <c r="B183" s="85"/>
      <c r="C183" s="85"/>
      <c r="D183" s="85"/>
      <c r="E183" s="85"/>
      <c r="F183" s="85"/>
      <c r="G183" s="85"/>
      <c r="H183" s="85"/>
      <c r="I183" s="85"/>
      <c r="J183" s="85"/>
      <c r="K183" s="85"/>
      <c r="L183" s="85"/>
      <c r="AN183" s="81"/>
      <c r="AO183" s="81"/>
      <c r="AP183" s="81"/>
      <c r="AQ183" s="81"/>
      <c r="AR183" s="81"/>
      <c r="AS183" s="81"/>
      <c r="AT183" s="81"/>
      <c r="AU183" s="81"/>
      <c r="AV183" s="81"/>
      <c r="AW183" s="81"/>
      <c r="AX183" s="81"/>
      <c r="AY183" s="81"/>
      <c r="AZ183" s="81"/>
      <c r="BA183" s="81"/>
      <c r="BB183" s="81"/>
      <c r="BC183" s="81"/>
      <c r="BD183" s="81"/>
      <c r="BE183" s="81"/>
      <c r="BF183" s="81"/>
      <c r="BG183" s="81"/>
      <c r="BH183" s="81"/>
      <c r="BI183" s="81"/>
      <c r="BJ183" s="81"/>
      <c r="BK183" s="81"/>
      <c r="BL183" s="81"/>
      <c r="BM183" s="81"/>
      <c r="BN183" s="81"/>
      <c r="BO183" s="81"/>
      <c r="BP183" s="81"/>
      <c r="BQ183" s="81"/>
      <c r="BR183" s="81"/>
      <c r="BS183" s="81"/>
      <c r="BT183" s="81"/>
      <c r="BU183" s="81"/>
      <c r="BV183" s="81"/>
      <c r="BW183" s="81"/>
      <c r="BX183" s="81"/>
      <c r="BY183" s="81"/>
      <c r="BZ183" s="81"/>
      <c r="CA183" s="81"/>
      <c r="CB183" s="81"/>
      <c r="CC183" s="81"/>
      <c r="CD183" s="81"/>
      <c r="CE183" s="81"/>
      <c r="CF183" s="81"/>
      <c r="CG183" s="81"/>
      <c r="CH183" s="81"/>
      <c r="CI183" s="81"/>
      <c r="CJ183" s="81"/>
      <c r="CK183" s="81"/>
      <c r="CL183" s="81"/>
      <c r="CM183" s="81"/>
      <c r="CN183" s="81"/>
      <c r="CO183" s="81"/>
      <c r="CP183" s="81"/>
      <c r="CQ183" s="81"/>
      <c r="CR183" s="81"/>
      <c r="CS183" s="81"/>
      <c r="CT183" s="81"/>
      <c r="CU183" s="81"/>
      <c r="CV183" s="81"/>
      <c r="CW183" s="81"/>
      <c r="CX183" s="81"/>
      <c r="CY183" s="81"/>
      <c r="CZ183" s="81"/>
      <c r="DA183" s="81"/>
      <c r="DB183" s="81"/>
      <c r="DC183" s="81"/>
      <c r="DD183" s="81"/>
      <c r="DE183" s="81"/>
      <c r="DF183" s="81"/>
      <c r="DG183" s="81"/>
      <c r="DH183" s="81"/>
      <c r="DI183" s="81"/>
      <c r="DJ183" s="81"/>
      <c r="DK183" s="81"/>
      <c r="DL183" s="81"/>
      <c r="DM183" s="81"/>
      <c r="DN183" s="81"/>
      <c r="DO183" s="81"/>
      <c r="DP183" s="81"/>
      <c r="DQ183" s="81"/>
      <c r="DR183" s="81"/>
      <c r="DS183" s="81"/>
      <c r="DT183" s="81"/>
      <c r="DU183" s="81"/>
      <c r="DV183" s="81"/>
      <c r="DW183" s="81"/>
      <c r="DX183" s="81"/>
      <c r="DY183" s="81"/>
      <c r="DZ183" s="81"/>
      <c r="EA183" s="81"/>
      <c r="EB183" s="81"/>
      <c r="EC183" s="81"/>
      <c r="ED183" s="81"/>
      <c r="EE183" s="81"/>
      <c r="EF183" s="81"/>
      <c r="EG183" s="81"/>
      <c r="EH183" s="81"/>
      <c r="EI183" s="81"/>
      <c r="EJ183" s="81"/>
      <c r="EK183" s="81"/>
      <c r="EL183" s="81"/>
      <c r="EM183" s="81"/>
      <c r="EN183" s="81"/>
      <c r="EO183" s="81"/>
      <c r="EP183" s="81"/>
      <c r="EQ183" s="81"/>
      <c r="ER183" s="81"/>
      <c r="ES183" s="81"/>
      <c r="ET183" s="81"/>
      <c r="EU183" s="81"/>
      <c r="EV183" s="81"/>
      <c r="EW183" s="81"/>
      <c r="EX183" s="81"/>
      <c r="EY183" s="81"/>
    </row>
    <row r="184" spans="2:155" ht="14.45" customHeight="1" x14ac:dyDescent="0.25">
      <c r="B184" s="85"/>
      <c r="C184" s="85"/>
      <c r="D184" s="85"/>
      <c r="E184" s="85"/>
      <c r="F184" s="85"/>
      <c r="G184" s="85"/>
      <c r="H184" s="85"/>
      <c r="I184" s="85"/>
      <c r="J184" s="85"/>
      <c r="K184" s="85"/>
      <c r="L184" s="85"/>
      <c r="AN184" s="81"/>
      <c r="AO184" s="81"/>
      <c r="AP184" s="81"/>
      <c r="AQ184" s="81"/>
      <c r="AR184" s="81"/>
      <c r="AS184" s="81"/>
      <c r="AT184" s="81"/>
      <c r="AU184" s="81"/>
      <c r="AV184" s="81"/>
      <c r="AW184" s="81"/>
      <c r="AX184" s="81"/>
      <c r="AY184" s="81"/>
      <c r="AZ184" s="81"/>
      <c r="BA184" s="81"/>
      <c r="BB184" s="81"/>
      <c r="BC184" s="81"/>
      <c r="BD184" s="81"/>
      <c r="BE184" s="81"/>
      <c r="BF184" s="81"/>
      <c r="BG184" s="81"/>
      <c r="BH184" s="81"/>
      <c r="BI184" s="81"/>
      <c r="BJ184" s="81"/>
      <c r="BK184" s="81"/>
      <c r="BL184" s="81"/>
      <c r="BM184" s="81"/>
      <c r="BN184" s="81"/>
      <c r="BO184" s="81"/>
      <c r="BP184" s="81"/>
      <c r="BQ184" s="81"/>
      <c r="BR184" s="81"/>
      <c r="BS184" s="81"/>
      <c r="BT184" s="81"/>
      <c r="BU184" s="81"/>
      <c r="BV184" s="81"/>
      <c r="BW184" s="81"/>
      <c r="BX184" s="81"/>
      <c r="BY184" s="81"/>
      <c r="BZ184" s="81"/>
      <c r="CA184" s="81"/>
      <c r="CB184" s="81"/>
      <c r="CC184" s="81"/>
      <c r="CD184" s="81"/>
      <c r="CE184" s="81"/>
      <c r="CF184" s="81"/>
      <c r="CG184" s="81"/>
      <c r="CH184" s="81"/>
      <c r="CI184" s="81"/>
      <c r="CJ184" s="81"/>
      <c r="CK184" s="81"/>
      <c r="CL184" s="81"/>
      <c r="CM184" s="81"/>
      <c r="CN184" s="81"/>
      <c r="CO184" s="81"/>
      <c r="CP184" s="81"/>
      <c r="CQ184" s="81"/>
      <c r="CR184" s="81"/>
      <c r="CS184" s="81"/>
      <c r="CT184" s="81"/>
      <c r="CU184" s="81"/>
      <c r="CV184" s="81"/>
      <c r="CW184" s="81"/>
      <c r="CX184" s="81"/>
      <c r="CY184" s="81"/>
      <c r="CZ184" s="81"/>
      <c r="DA184" s="81"/>
      <c r="DB184" s="81"/>
      <c r="DC184" s="81"/>
      <c r="DD184" s="81"/>
      <c r="DE184" s="81"/>
      <c r="DF184" s="81"/>
      <c r="DG184" s="81"/>
      <c r="DH184" s="81"/>
      <c r="DI184" s="81"/>
      <c r="DJ184" s="81"/>
      <c r="DK184" s="81"/>
      <c r="DL184" s="81"/>
      <c r="DM184" s="81"/>
      <c r="DN184" s="81"/>
      <c r="DO184" s="81"/>
      <c r="DP184" s="81"/>
      <c r="DQ184" s="81"/>
      <c r="DR184" s="81"/>
      <c r="DS184" s="81"/>
      <c r="DT184" s="81"/>
      <c r="DU184" s="81"/>
      <c r="DV184" s="81"/>
      <c r="DW184" s="81"/>
      <c r="DX184" s="81"/>
      <c r="DY184" s="81"/>
      <c r="DZ184" s="81"/>
      <c r="EA184" s="81"/>
      <c r="EB184" s="81"/>
      <c r="EC184" s="81"/>
      <c r="ED184" s="81"/>
      <c r="EE184" s="81"/>
      <c r="EF184" s="81"/>
      <c r="EG184" s="81"/>
      <c r="EH184" s="81"/>
      <c r="EI184" s="81"/>
      <c r="EJ184" s="81"/>
      <c r="EK184" s="81"/>
      <c r="EL184" s="81"/>
      <c r="EM184" s="81"/>
      <c r="EN184" s="81"/>
      <c r="EO184" s="81"/>
      <c r="EP184" s="81"/>
      <c r="EQ184" s="81"/>
      <c r="ER184" s="81"/>
      <c r="ES184" s="81"/>
      <c r="ET184" s="81"/>
      <c r="EU184" s="81"/>
      <c r="EV184" s="81"/>
      <c r="EW184" s="81"/>
      <c r="EX184" s="81"/>
      <c r="EY184" s="81"/>
    </row>
    <row r="185" spans="2:155" ht="14.45" customHeight="1" x14ac:dyDescent="0.25">
      <c r="B185" s="85"/>
      <c r="C185" s="85"/>
      <c r="D185" s="85"/>
      <c r="E185" s="85"/>
      <c r="F185" s="85"/>
      <c r="G185" s="85"/>
      <c r="H185" s="85"/>
      <c r="I185" s="85"/>
      <c r="J185" s="85"/>
      <c r="K185" s="85"/>
      <c r="L185" s="85"/>
      <c r="AN185" s="81"/>
      <c r="AO185" s="81"/>
      <c r="AP185" s="81"/>
      <c r="AQ185" s="81"/>
      <c r="AR185" s="81"/>
      <c r="AS185" s="81"/>
      <c r="AT185" s="81"/>
      <c r="AU185" s="81"/>
      <c r="AV185" s="81"/>
      <c r="AW185" s="81"/>
      <c r="AX185" s="81"/>
      <c r="AY185" s="81"/>
      <c r="AZ185" s="81"/>
      <c r="BA185" s="81"/>
      <c r="BB185" s="81"/>
      <c r="BC185" s="81"/>
      <c r="BD185" s="81"/>
      <c r="BE185" s="81"/>
      <c r="BF185" s="81"/>
      <c r="BG185" s="81"/>
      <c r="BH185" s="81"/>
      <c r="BI185" s="81"/>
      <c r="BJ185" s="81"/>
      <c r="BK185" s="81"/>
      <c r="BL185" s="81"/>
      <c r="BM185" s="81"/>
      <c r="BN185" s="81"/>
      <c r="BO185" s="81"/>
      <c r="BP185" s="81"/>
      <c r="BQ185" s="81"/>
      <c r="BR185" s="81"/>
      <c r="BS185" s="81"/>
      <c r="BT185" s="81"/>
      <c r="BU185" s="81"/>
      <c r="BV185" s="81"/>
      <c r="BW185" s="81"/>
      <c r="BX185" s="81"/>
      <c r="BY185" s="81"/>
      <c r="BZ185" s="81"/>
      <c r="CA185" s="81"/>
      <c r="CB185" s="81"/>
      <c r="CC185" s="81"/>
      <c r="CD185" s="81"/>
      <c r="CE185" s="81"/>
      <c r="CF185" s="81"/>
      <c r="CG185" s="81"/>
      <c r="CH185" s="81"/>
      <c r="CI185" s="81"/>
      <c r="CJ185" s="81"/>
      <c r="CK185" s="81"/>
      <c r="CL185" s="81"/>
      <c r="CM185" s="81"/>
      <c r="CN185" s="81"/>
      <c r="CO185" s="81"/>
      <c r="CP185" s="81"/>
      <c r="CQ185" s="81"/>
      <c r="CR185" s="81"/>
      <c r="CS185" s="81"/>
      <c r="CT185" s="81"/>
      <c r="CU185" s="81"/>
      <c r="CV185" s="81"/>
      <c r="CW185" s="81"/>
      <c r="CX185" s="81"/>
      <c r="CY185" s="81"/>
      <c r="CZ185" s="81"/>
      <c r="DA185" s="81"/>
      <c r="DB185" s="81"/>
      <c r="DC185" s="81"/>
      <c r="DD185" s="81"/>
      <c r="DE185" s="81"/>
      <c r="DF185" s="81"/>
      <c r="DG185" s="81"/>
      <c r="DH185" s="81"/>
      <c r="DI185" s="81"/>
      <c r="DJ185" s="81"/>
      <c r="DK185" s="81"/>
      <c r="DL185" s="81"/>
      <c r="DM185" s="81"/>
      <c r="DN185" s="81"/>
      <c r="DO185" s="81"/>
      <c r="DP185" s="81"/>
      <c r="DQ185" s="81"/>
      <c r="DR185" s="81"/>
      <c r="DS185" s="81"/>
      <c r="DT185" s="81"/>
      <c r="DU185" s="81"/>
      <c r="DV185" s="81"/>
      <c r="DW185" s="81"/>
      <c r="DX185" s="81"/>
      <c r="DY185" s="81"/>
      <c r="DZ185" s="81"/>
      <c r="EA185" s="81"/>
      <c r="EB185" s="81"/>
      <c r="EC185" s="81"/>
      <c r="ED185" s="81"/>
      <c r="EE185" s="81"/>
      <c r="EF185" s="81"/>
      <c r="EG185" s="81"/>
      <c r="EH185" s="81"/>
      <c r="EI185" s="81"/>
      <c r="EJ185" s="81"/>
      <c r="EK185" s="81"/>
      <c r="EL185" s="81"/>
      <c r="EM185" s="81"/>
      <c r="EN185" s="81"/>
      <c r="EO185" s="81"/>
      <c r="EP185" s="81"/>
      <c r="EQ185" s="81"/>
      <c r="ER185" s="81"/>
      <c r="ES185" s="81"/>
      <c r="ET185" s="81"/>
      <c r="EU185" s="81"/>
      <c r="EV185" s="81"/>
      <c r="EW185" s="81"/>
      <c r="EX185" s="81"/>
      <c r="EY185" s="81"/>
    </row>
    <row r="186" spans="2:155" ht="14.45" customHeight="1" x14ac:dyDescent="0.25">
      <c r="B186" s="85"/>
      <c r="C186" s="85"/>
      <c r="D186" s="85"/>
      <c r="E186" s="85"/>
      <c r="F186" s="85"/>
      <c r="G186" s="85"/>
      <c r="H186" s="85"/>
      <c r="I186" s="85"/>
      <c r="J186" s="85"/>
      <c r="K186" s="85"/>
      <c r="L186" s="85"/>
      <c r="AN186" s="81"/>
      <c r="AO186" s="81"/>
      <c r="AP186" s="81"/>
      <c r="AQ186" s="81"/>
      <c r="AR186" s="81"/>
      <c r="AS186" s="81"/>
      <c r="AT186" s="81"/>
      <c r="AU186" s="81"/>
      <c r="AV186" s="81"/>
      <c r="AW186" s="81"/>
      <c r="AX186" s="81"/>
      <c r="AY186" s="81"/>
      <c r="AZ186" s="81"/>
      <c r="BA186" s="81"/>
      <c r="BB186" s="81"/>
      <c r="BC186" s="81"/>
      <c r="BD186" s="81"/>
      <c r="BE186" s="81"/>
      <c r="BF186" s="81"/>
      <c r="BG186" s="81"/>
      <c r="BH186" s="81"/>
      <c r="BI186" s="81"/>
      <c r="BJ186" s="81"/>
      <c r="BK186" s="81"/>
      <c r="BL186" s="81"/>
      <c r="BM186" s="81"/>
      <c r="BN186" s="81"/>
      <c r="BO186" s="81"/>
      <c r="BP186" s="81"/>
      <c r="BQ186" s="81"/>
      <c r="BR186" s="81"/>
      <c r="BS186" s="81"/>
      <c r="BT186" s="81"/>
      <c r="BU186" s="81"/>
      <c r="BV186" s="81"/>
      <c r="BW186" s="81"/>
      <c r="BX186" s="81"/>
      <c r="BY186" s="81"/>
      <c r="BZ186" s="81"/>
      <c r="CA186" s="81"/>
      <c r="CB186" s="81"/>
      <c r="CC186" s="81"/>
      <c r="CD186" s="81"/>
      <c r="CE186" s="81"/>
      <c r="CF186" s="81"/>
      <c r="CG186" s="81"/>
      <c r="CH186" s="81"/>
      <c r="CI186" s="81"/>
      <c r="CJ186" s="81"/>
      <c r="CK186" s="81"/>
      <c r="CL186" s="81"/>
      <c r="CM186" s="81"/>
      <c r="CN186" s="81"/>
      <c r="CO186" s="81"/>
      <c r="CP186" s="81"/>
      <c r="CQ186" s="81"/>
      <c r="CR186" s="81"/>
      <c r="CS186" s="81"/>
      <c r="CT186" s="81"/>
      <c r="CU186" s="81"/>
      <c r="CV186" s="81"/>
      <c r="CW186" s="81"/>
      <c r="CX186" s="81"/>
      <c r="CY186" s="81"/>
      <c r="CZ186" s="81"/>
      <c r="DA186" s="81"/>
      <c r="DB186" s="81"/>
      <c r="DC186" s="81"/>
      <c r="DD186" s="81"/>
      <c r="DE186" s="81"/>
      <c r="DF186" s="81"/>
      <c r="DG186" s="81"/>
      <c r="DH186" s="81"/>
      <c r="DI186" s="81"/>
      <c r="DJ186" s="81"/>
      <c r="DK186" s="81"/>
      <c r="DL186" s="81"/>
      <c r="DM186" s="81"/>
      <c r="DN186" s="81"/>
      <c r="DO186" s="81"/>
      <c r="DP186" s="81"/>
      <c r="DQ186" s="81"/>
      <c r="DR186" s="81"/>
      <c r="DS186" s="81"/>
      <c r="DT186" s="81"/>
      <c r="DU186" s="81"/>
      <c r="DV186" s="81"/>
      <c r="DW186" s="81"/>
      <c r="DX186" s="81"/>
      <c r="DY186" s="81"/>
      <c r="DZ186" s="81"/>
      <c r="EA186" s="81"/>
      <c r="EB186" s="81"/>
      <c r="EC186" s="81"/>
      <c r="ED186" s="81"/>
      <c r="EE186" s="81"/>
      <c r="EF186" s="81"/>
      <c r="EG186" s="81"/>
      <c r="EH186" s="81"/>
      <c r="EI186" s="81"/>
      <c r="EJ186" s="81"/>
      <c r="EK186" s="81"/>
      <c r="EL186" s="81"/>
      <c r="EM186" s="81"/>
      <c r="EN186" s="81"/>
      <c r="EO186" s="81"/>
      <c r="EP186" s="81"/>
      <c r="EQ186" s="81"/>
      <c r="ER186" s="81"/>
      <c r="ES186" s="81"/>
      <c r="ET186" s="81"/>
      <c r="EU186" s="81"/>
      <c r="EV186" s="81"/>
      <c r="EW186" s="81"/>
      <c r="EX186" s="81"/>
      <c r="EY186" s="81"/>
    </row>
    <row r="187" spans="2:155" ht="14.45" customHeight="1" x14ac:dyDescent="0.25">
      <c r="B187" s="85"/>
      <c r="C187" s="85"/>
      <c r="D187" s="85"/>
      <c r="E187" s="85"/>
      <c r="F187" s="85"/>
      <c r="G187" s="85"/>
      <c r="H187" s="85"/>
      <c r="I187" s="85"/>
      <c r="J187" s="85"/>
      <c r="K187" s="85"/>
      <c r="L187" s="85"/>
      <c r="AN187" s="81"/>
      <c r="AO187" s="81"/>
      <c r="AP187" s="81"/>
      <c r="AQ187" s="81"/>
      <c r="AR187" s="81"/>
      <c r="AS187" s="81"/>
      <c r="AT187" s="81"/>
      <c r="AU187" s="81"/>
      <c r="AV187" s="81"/>
      <c r="AW187" s="81"/>
      <c r="AX187" s="81"/>
      <c r="AY187" s="81"/>
      <c r="AZ187" s="81"/>
      <c r="BA187" s="81"/>
      <c r="BB187" s="81"/>
      <c r="BC187" s="81"/>
      <c r="BD187" s="81"/>
      <c r="BE187" s="81"/>
      <c r="BF187" s="81"/>
      <c r="BG187" s="81"/>
      <c r="BH187" s="81"/>
      <c r="BI187" s="81"/>
      <c r="BJ187" s="81"/>
      <c r="BK187" s="81"/>
      <c r="BL187" s="81"/>
      <c r="BM187" s="81"/>
      <c r="BN187" s="81"/>
      <c r="BO187" s="81"/>
      <c r="BP187" s="81"/>
      <c r="BQ187" s="81"/>
      <c r="BR187" s="81"/>
      <c r="BS187" s="81"/>
      <c r="BT187" s="81"/>
      <c r="BU187" s="81"/>
      <c r="BV187" s="81"/>
      <c r="BW187" s="81"/>
      <c r="BX187" s="81"/>
      <c r="BY187" s="81"/>
      <c r="BZ187" s="81"/>
      <c r="CA187" s="81"/>
      <c r="CB187" s="81"/>
      <c r="CC187" s="81"/>
      <c r="CD187" s="81"/>
      <c r="CE187" s="81"/>
      <c r="CF187" s="81"/>
      <c r="CG187" s="81"/>
      <c r="CH187" s="81"/>
      <c r="CI187" s="81"/>
      <c r="CJ187" s="81"/>
      <c r="CK187" s="81"/>
      <c r="CL187" s="81"/>
      <c r="CM187" s="81"/>
      <c r="CN187" s="81"/>
      <c r="CO187" s="81"/>
      <c r="CP187" s="81"/>
      <c r="CQ187" s="81"/>
      <c r="CR187" s="81"/>
      <c r="CS187" s="81"/>
      <c r="CT187" s="81"/>
      <c r="CU187" s="81"/>
      <c r="CV187" s="81"/>
      <c r="CW187" s="81"/>
      <c r="CX187" s="81"/>
      <c r="CY187" s="81"/>
      <c r="CZ187" s="81"/>
      <c r="DA187" s="81"/>
      <c r="DB187" s="81"/>
      <c r="DC187" s="81"/>
      <c r="DD187" s="81"/>
      <c r="DE187" s="81"/>
      <c r="DF187" s="81"/>
      <c r="DG187" s="81"/>
      <c r="DH187" s="81"/>
      <c r="DI187" s="81"/>
      <c r="DJ187" s="81"/>
      <c r="DK187" s="81"/>
      <c r="DL187" s="81"/>
      <c r="DM187" s="81"/>
      <c r="DN187" s="81"/>
      <c r="DO187" s="81"/>
      <c r="DP187" s="81"/>
      <c r="DQ187" s="81"/>
      <c r="DR187" s="81"/>
      <c r="DS187" s="81"/>
      <c r="DT187" s="81"/>
      <c r="DU187" s="81"/>
      <c r="DV187" s="81"/>
      <c r="DW187" s="81"/>
      <c r="DX187" s="81"/>
      <c r="DY187" s="81"/>
      <c r="DZ187" s="81"/>
      <c r="EA187" s="81"/>
      <c r="EB187" s="81"/>
      <c r="EC187" s="81"/>
      <c r="ED187" s="81"/>
      <c r="EE187" s="81"/>
      <c r="EF187" s="81"/>
      <c r="EG187" s="81"/>
      <c r="EH187" s="81"/>
      <c r="EI187" s="81"/>
      <c r="EJ187" s="81"/>
      <c r="EK187" s="81"/>
      <c r="EL187" s="81"/>
      <c r="EM187" s="81"/>
      <c r="EN187" s="81"/>
      <c r="EO187" s="81"/>
      <c r="EP187" s="81"/>
      <c r="EQ187" s="81"/>
      <c r="ER187" s="81"/>
      <c r="ES187" s="81"/>
      <c r="ET187" s="81"/>
      <c r="EU187" s="81"/>
      <c r="EV187" s="81"/>
      <c r="EW187" s="81"/>
      <c r="EX187" s="81"/>
      <c r="EY187" s="81"/>
    </row>
    <row r="188" spans="2:155" ht="14.45" customHeight="1" x14ac:dyDescent="0.25">
      <c r="B188" s="85"/>
      <c r="C188" s="85"/>
      <c r="D188" s="85"/>
      <c r="E188" s="85"/>
      <c r="F188" s="85"/>
      <c r="G188" s="85"/>
      <c r="H188" s="85"/>
      <c r="I188" s="85"/>
      <c r="J188" s="85"/>
      <c r="K188" s="85"/>
      <c r="L188" s="85"/>
      <c r="AN188" s="81"/>
      <c r="AO188" s="81"/>
      <c r="AP188" s="81"/>
      <c r="AQ188" s="81"/>
      <c r="AR188" s="81"/>
      <c r="AS188" s="81"/>
      <c r="AT188" s="81"/>
      <c r="AU188" s="81"/>
      <c r="AV188" s="81"/>
      <c r="AW188" s="81"/>
      <c r="AX188" s="81"/>
      <c r="AY188" s="81"/>
      <c r="AZ188" s="81"/>
      <c r="BA188" s="81"/>
      <c r="BB188" s="81"/>
      <c r="BC188" s="81"/>
      <c r="BD188" s="81"/>
      <c r="BE188" s="81"/>
      <c r="BF188" s="81"/>
      <c r="BG188" s="81"/>
      <c r="BH188" s="81"/>
      <c r="BI188" s="81"/>
      <c r="BJ188" s="81"/>
      <c r="BK188" s="81"/>
      <c r="BL188" s="81"/>
      <c r="BM188" s="81"/>
      <c r="BN188" s="81"/>
      <c r="BO188" s="81"/>
      <c r="BP188" s="81"/>
      <c r="BQ188" s="81"/>
      <c r="BR188" s="81"/>
      <c r="BS188" s="81"/>
      <c r="BT188" s="81"/>
      <c r="BU188" s="81"/>
      <c r="BV188" s="81"/>
      <c r="BW188" s="81"/>
      <c r="BX188" s="81"/>
      <c r="BY188" s="81"/>
      <c r="BZ188" s="81"/>
      <c r="CA188" s="81"/>
      <c r="CB188" s="81"/>
      <c r="CC188" s="81"/>
      <c r="CD188" s="81"/>
      <c r="CE188" s="81"/>
      <c r="CF188" s="81"/>
      <c r="CG188" s="81"/>
      <c r="CH188" s="81"/>
      <c r="CI188" s="81"/>
      <c r="CJ188" s="81"/>
      <c r="CK188" s="81"/>
      <c r="CL188" s="81"/>
      <c r="CM188" s="81"/>
      <c r="CN188" s="81"/>
      <c r="CO188" s="81"/>
      <c r="CP188" s="81"/>
      <c r="CQ188" s="81"/>
      <c r="CR188" s="81"/>
      <c r="CS188" s="81"/>
      <c r="CT188" s="81"/>
      <c r="CU188" s="81"/>
      <c r="CV188" s="81"/>
      <c r="CW188" s="81"/>
      <c r="CX188" s="81"/>
      <c r="CY188" s="81"/>
      <c r="CZ188" s="81"/>
      <c r="DA188" s="81"/>
      <c r="DB188" s="81"/>
      <c r="DC188" s="81"/>
      <c r="DD188" s="81"/>
      <c r="DE188" s="81"/>
      <c r="DF188" s="81"/>
      <c r="DG188" s="81"/>
      <c r="DH188" s="81"/>
      <c r="DI188" s="81"/>
      <c r="DJ188" s="81"/>
      <c r="DK188" s="81"/>
      <c r="DL188" s="81"/>
      <c r="DM188" s="81"/>
      <c r="DN188" s="81"/>
      <c r="DO188" s="81"/>
      <c r="DP188" s="81"/>
      <c r="DQ188" s="81"/>
      <c r="DR188" s="81"/>
      <c r="DS188" s="81"/>
      <c r="DT188" s="81"/>
      <c r="DU188" s="81"/>
      <c r="DV188" s="81"/>
      <c r="DW188" s="81"/>
      <c r="DX188" s="81"/>
      <c r="DY188" s="81"/>
      <c r="DZ188" s="81"/>
      <c r="EA188" s="81"/>
      <c r="EB188" s="81"/>
      <c r="EC188" s="81"/>
      <c r="ED188" s="81"/>
      <c r="EE188" s="81"/>
      <c r="EF188" s="81"/>
      <c r="EG188" s="81"/>
      <c r="EH188" s="81"/>
      <c r="EI188" s="81"/>
      <c r="EJ188" s="81"/>
      <c r="EK188" s="81"/>
      <c r="EL188" s="81"/>
      <c r="EM188" s="81"/>
      <c r="EN188" s="81"/>
      <c r="EO188" s="81"/>
      <c r="EP188" s="81"/>
      <c r="EQ188" s="81"/>
      <c r="ER188" s="81"/>
      <c r="ES188" s="81"/>
      <c r="ET188" s="81"/>
      <c r="EU188" s="81"/>
      <c r="EV188" s="81"/>
      <c r="EW188" s="81"/>
      <c r="EX188" s="81"/>
      <c r="EY188" s="81"/>
    </row>
    <row r="189" spans="2:155" ht="14.45" customHeight="1" x14ac:dyDescent="0.25">
      <c r="B189" s="85"/>
      <c r="C189" s="85"/>
      <c r="D189" s="85"/>
      <c r="E189" s="85"/>
      <c r="F189" s="85"/>
      <c r="G189" s="85"/>
      <c r="H189" s="85"/>
      <c r="I189" s="85"/>
      <c r="J189" s="85"/>
      <c r="K189" s="85"/>
      <c r="L189" s="85"/>
      <c r="AN189" s="81"/>
      <c r="AO189" s="81"/>
      <c r="AP189" s="81"/>
      <c r="AQ189" s="81"/>
      <c r="AR189" s="81"/>
      <c r="AS189" s="81"/>
      <c r="AT189" s="81"/>
      <c r="AU189" s="81"/>
      <c r="AV189" s="81"/>
      <c r="AW189" s="81"/>
      <c r="AX189" s="81"/>
      <c r="AY189" s="81"/>
      <c r="AZ189" s="81"/>
      <c r="BA189" s="81"/>
      <c r="BB189" s="81"/>
      <c r="BC189" s="81"/>
      <c r="BD189" s="81"/>
      <c r="BE189" s="81"/>
      <c r="BF189" s="81"/>
      <c r="BG189" s="81"/>
      <c r="BH189" s="81"/>
      <c r="BI189" s="81"/>
      <c r="BJ189" s="81"/>
      <c r="BK189" s="81"/>
      <c r="BL189" s="81"/>
      <c r="BM189" s="81"/>
      <c r="BN189" s="81"/>
      <c r="BO189" s="81"/>
      <c r="BP189" s="81"/>
      <c r="BQ189" s="81"/>
      <c r="BR189" s="81"/>
      <c r="BS189" s="81"/>
      <c r="BT189" s="81"/>
      <c r="BU189" s="81"/>
      <c r="BV189" s="81"/>
      <c r="BW189" s="81"/>
      <c r="BX189" s="81"/>
      <c r="BY189" s="81"/>
      <c r="BZ189" s="81"/>
      <c r="CA189" s="81"/>
      <c r="CB189" s="81"/>
      <c r="CC189" s="81"/>
      <c r="CD189" s="81"/>
      <c r="CE189" s="81"/>
      <c r="CF189" s="81"/>
      <c r="CG189" s="81"/>
      <c r="CH189" s="81"/>
      <c r="CI189" s="81"/>
      <c r="CJ189" s="81"/>
      <c r="CK189" s="81"/>
      <c r="CL189" s="81"/>
      <c r="CM189" s="81"/>
      <c r="CN189" s="81"/>
      <c r="CO189" s="81"/>
      <c r="CP189" s="81"/>
      <c r="CQ189" s="81"/>
      <c r="CR189" s="81"/>
      <c r="CS189" s="81"/>
      <c r="CT189" s="81"/>
      <c r="CU189" s="81"/>
      <c r="CV189" s="81"/>
      <c r="CW189" s="81"/>
      <c r="CX189" s="81"/>
      <c r="CY189" s="81"/>
      <c r="CZ189" s="81"/>
      <c r="DA189" s="81"/>
      <c r="DB189" s="81"/>
      <c r="DC189" s="81"/>
      <c r="DD189" s="81"/>
      <c r="DE189" s="81"/>
      <c r="DF189" s="81"/>
      <c r="DG189" s="81"/>
      <c r="DH189" s="81"/>
      <c r="DI189" s="81"/>
      <c r="DJ189" s="81"/>
      <c r="DK189" s="81"/>
      <c r="DL189" s="81"/>
      <c r="DM189" s="81"/>
      <c r="DN189" s="81"/>
      <c r="DO189" s="81"/>
      <c r="DP189" s="81"/>
      <c r="DQ189" s="81"/>
      <c r="DR189" s="81"/>
      <c r="DS189" s="81"/>
      <c r="DT189" s="81"/>
      <c r="DU189" s="81"/>
      <c r="DV189" s="81"/>
      <c r="DW189" s="81"/>
      <c r="DX189" s="81"/>
      <c r="DY189" s="81"/>
      <c r="DZ189" s="81"/>
      <c r="EA189" s="81"/>
      <c r="EB189" s="81"/>
      <c r="EC189" s="81"/>
      <c r="ED189" s="81"/>
      <c r="EE189" s="81"/>
      <c r="EF189" s="81"/>
      <c r="EG189" s="81"/>
      <c r="EH189" s="81"/>
      <c r="EI189" s="81"/>
      <c r="EJ189" s="81"/>
      <c r="EK189" s="81"/>
      <c r="EL189" s="81"/>
      <c r="EM189" s="81"/>
      <c r="EN189" s="81"/>
      <c r="EO189" s="81"/>
      <c r="EP189" s="81"/>
      <c r="EQ189" s="81"/>
      <c r="ER189" s="81"/>
      <c r="ES189" s="81"/>
      <c r="ET189" s="81"/>
      <c r="EU189" s="81"/>
      <c r="EV189" s="81"/>
      <c r="EW189" s="81"/>
      <c r="EX189" s="81"/>
      <c r="EY189" s="81"/>
    </row>
    <row r="190" spans="2:155" ht="14.45" customHeight="1" x14ac:dyDescent="0.25">
      <c r="B190" s="85"/>
      <c r="C190" s="85"/>
      <c r="D190" s="85"/>
      <c r="E190" s="85"/>
      <c r="F190" s="85"/>
      <c r="G190" s="85"/>
      <c r="H190" s="85"/>
      <c r="I190" s="85"/>
      <c r="J190" s="85"/>
      <c r="K190" s="85"/>
      <c r="L190" s="85"/>
      <c r="AN190" s="81"/>
      <c r="AO190" s="81"/>
      <c r="AP190" s="81"/>
      <c r="AQ190" s="81"/>
      <c r="AR190" s="81"/>
      <c r="AS190" s="81"/>
      <c r="AT190" s="81"/>
      <c r="AU190" s="81"/>
      <c r="AV190" s="81"/>
      <c r="AW190" s="81"/>
      <c r="AX190" s="81"/>
      <c r="AY190" s="81"/>
      <c r="AZ190" s="81"/>
      <c r="BA190" s="81"/>
      <c r="BB190" s="81"/>
      <c r="BC190" s="81"/>
      <c r="BD190" s="81"/>
      <c r="BE190" s="81"/>
      <c r="BF190" s="81"/>
      <c r="BG190" s="81"/>
      <c r="BH190" s="81"/>
      <c r="BI190" s="81"/>
      <c r="BJ190" s="81"/>
      <c r="BK190" s="81"/>
      <c r="BL190" s="81"/>
      <c r="BM190" s="81"/>
      <c r="BN190" s="81"/>
      <c r="BO190" s="81"/>
      <c r="BP190" s="81"/>
      <c r="BQ190" s="81"/>
      <c r="BR190" s="81"/>
      <c r="BS190" s="81"/>
      <c r="BT190" s="81"/>
      <c r="BU190" s="81"/>
      <c r="BV190" s="81"/>
      <c r="BW190" s="81"/>
      <c r="BX190" s="81"/>
      <c r="BY190" s="81"/>
      <c r="BZ190" s="81"/>
      <c r="CA190" s="81"/>
      <c r="CB190" s="81"/>
      <c r="CC190" s="81"/>
      <c r="CD190" s="81"/>
      <c r="CE190" s="81"/>
      <c r="CF190" s="81"/>
      <c r="CG190" s="81"/>
      <c r="CH190" s="81"/>
      <c r="CI190" s="81"/>
      <c r="CJ190" s="81"/>
      <c r="CK190" s="81"/>
      <c r="CL190" s="81"/>
      <c r="CM190" s="81"/>
      <c r="CN190" s="81"/>
      <c r="CO190" s="81"/>
      <c r="CP190" s="81"/>
      <c r="CQ190" s="81"/>
      <c r="CR190" s="81"/>
      <c r="CS190" s="81"/>
      <c r="CT190" s="81"/>
      <c r="CU190" s="81"/>
      <c r="CV190" s="81"/>
      <c r="CW190" s="81"/>
      <c r="CX190" s="81"/>
      <c r="CY190" s="81"/>
      <c r="CZ190" s="81"/>
      <c r="DA190" s="81"/>
      <c r="DB190" s="81"/>
      <c r="DC190" s="81"/>
      <c r="DD190" s="81"/>
      <c r="DE190" s="81"/>
      <c r="DF190" s="81"/>
      <c r="DG190" s="81"/>
      <c r="DH190" s="81"/>
      <c r="DI190" s="81"/>
      <c r="DJ190" s="81"/>
      <c r="DK190" s="81"/>
      <c r="DL190" s="81"/>
      <c r="DM190" s="81"/>
      <c r="DN190" s="81"/>
      <c r="DO190" s="81"/>
      <c r="DP190" s="81"/>
      <c r="DQ190" s="81"/>
      <c r="DR190" s="81"/>
      <c r="DS190" s="81"/>
      <c r="DT190" s="81"/>
      <c r="DU190" s="81"/>
      <c r="DV190" s="81"/>
      <c r="DW190" s="81"/>
      <c r="DX190" s="81"/>
      <c r="DY190" s="81"/>
      <c r="DZ190" s="81"/>
      <c r="EA190" s="81"/>
      <c r="EB190" s="81"/>
      <c r="EC190" s="81"/>
      <c r="ED190" s="81"/>
      <c r="EE190" s="81"/>
      <c r="EF190" s="81"/>
      <c r="EG190" s="81"/>
      <c r="EH190" s="81"/>
      <c r="EI190" s="81"/>
      <c r="EJ190" s="81"/>
      <c r="EK190" s="81"/>
      <c r="EL190" s="81"/>
      <c r="EM190" s="81"/>
      <c r="EN190" s="81"/>
      <c r="EO190" s="81"/>
      <c r="EP190" s="81"/>
      <c r="EQ190" s="81"/>
      <c r="ER190" s="81"/>
      <c r="ES190" s="81"/>
      <c r="ET190" s="81"/>
      <c r="EU190" s="81"/>
      <c r="EV190" s="81"/>
      <c r="EW190" s="81"/>
      <c r="EX190" s="81"/>
      <c r="EY190" s="81"/>
    </row>
    <row r="191" spans="2:155" ht="14.45" customHeight="1" x14ac:dyDescent="0.25">
      <c r="B191" s="85"/>
      <c r="C191" s="85"/>
      <c r="D191" s="85"/>
      <c r="E191" s="85"/>
      <c r="F191" s="85"/>
      <c r="G191" s="85"/>
      <c r="H191" s="85"/>
      <c r="I191" s="85"/>
      <c r="J191" s="85"/>
      <c r="K191" s="85"/>
      <c r="L191" s="85"/>
      <c r="AN191" s="81"/>
      <c r="AO191" s="81"/>
      <c r="AP191" s="81"/>
      <c r="AQ191" s="81"/>
      <c r="AR191" s="81"/>
      <c r="AS191" s="81"/>
      <c r="AT191" s="81"/>
      <c r="AU191" s="81"/>
      <c r="AV191" s="81"/>
      <c r="AW191" s="81"/>
      <c r="AX191" s="81"/>
      <c r="AY191" s="81"/>
      <c r="AZ191" s="81"/>
      <c r="BA191" s="81"/>
      <c r="BB191" s="81"/>
      <c r="BC191" s="81"/>
      <c r="BD191" s="81"/>
      <c r="BE191" s="81"/>
      <c r="BF191" s="81"/>
      <c r="BG191" s="81"/>
      <c r="BH191" s="81"/>
      <c r="BI191" s="81"/>
      <c r="BJ191" s="81"/>
      <c r="BK191" s="81"/>
      <c r="BL191" s="81"/>
      <c r="BM191" s="81"/>
      <c r="BN191" s="81"/>
      <c r="BO191" s="81"/>
      <c r="BP191" s="81"/>
      <c r="BQ191" s="81"/>
      <c r="BR191" s="81"/>
      <c r="BS191" s="81"/>
      <c r="BT191" s="81"/>
      <c r="BU191" s="81"/>
      <c r="BV191" s="81"/>
      <c r="BW191" s="81"/>
      <c r="BX191" s="81"/>
      <c r="BY191" s="81"/>
      <c r="BZ191" s="81"/>
      <c r="CA191" s="81"/>
      <c r="CB191" s="81"/>
      <c r="CC191" s="81"/>
      <c r="CD191" s="81"/>
      <c r="CE191" s="81"/>
      <c r="CF191" s="81"/>
      <c r="CG191" s="81"/>
      <c r="CH191" s="81"/>
      <c r="CI191" s="81"/>
      <c r="CJ191" s="81"/>
      <c r="CK191" s="81"/>
      <c r="CL191" s="81"/>
      <c r="CM191" s="81"/>
      <c r="CN191" s="81"/>
      <c r="CO191" s="81"/>
      <c r="CP191" s="81"/>
      <c r="CQ191" s="81"/>
      <c r="CR191" s="81"/>
      <c r="CS191" s="81"/>
      <c r="CT191" s="81"/>
      <c r="CU191" s="81"/>
      <c r="CV191" s="81"/>
      <c r="CW191" s="81"/>
      <c r="CX191" s="81"/>
      <c r="CY191" s="81"/>
      <c r="CZ191" s="81"/>
      <c r="DA191" s="81"/>
      <c r="DB191" s="81"/>
      <c r="DC191" s="81"/>
      <c r="DD191" s="81"/>
      <c r="DE191" s="81"/>
      <c r="DF191" s="81"/>
      <c r="DG191" s="81"/>
      <c r="DH191" s="81"/>
      <c r="DI191" s="81"/>
      <c r="DJ191" s="81"/>
      <c r="DK191" s="81"/>
      <c r="DL191" s="81"/>
      <c r="DM191" s="81"/>
      <c r="DN191" s="81"/>
      <c r="DO191" s="81"/>
      <c r="DP191" s="81"/>
      <c r="DQ191" s="81"/>
      <c r="DR191" s="81"/>
      <c r="DS191" s="81"/>
      <c r="DT191" s="81"/>
      <c r="DU191" s="81"/>
      <c r="DV191" s="81"/>
      <c r="DW191" s="81"/>
      <c r="DX191" s="81"/>
      <c r="DY191" s="81"/>
      <c r="DZ191" s="81"/>
      <c r="EA191" s="81"/>
      <c r="EB191" s="81"/>
      <c r="EC191" s="81"/>
      <c r="ED191" s="81"/>
      <c r="EE191" s="81"/>
      <c r="EF191" s="81"/>
      <c r="EG191" s="81"/>
      <c r="EH191" s="81"/>
      <c r="EI191" s="81"/>
      <c r="EJ191" s="81"/>
      <c r="EK191" s="81"/>
      <c r="EL191" s="81"/>
      <c r="EM191" s="81"/>
      <c r="EN191" s="81"/>
      <c r="EO191" s="81"/>
      <c r="EP191" s="81"/>
      <c r="EQ191" s="81"/>
      <c r="ER191" s="81"/>
      <c r="ES191" s="81"/>
      <c r="ET191" s="81"/>
      <c r="EU191" s="81"/>
      <c r="EV191" s="81"/>
      <c r="EW191" s="81"/>
      <c r="EX191" s="81"/>
      <c r="EY191" s="81"/>
    </row>
    <row r="192" spans="2:155" ht="14.45" customHeight="1" x14ac:dyDescent="0.25">
      <c r="B192" s="85"/>
      <c r="C192" s="85"/>
      <c r="D192" s="85"/>
      <c r="E192" s="85"/>
      <c r="F192" s="85"/>
      <c r="G192" s="85"/>
      <c r="H192" s="85"/>
      <c r="I192" s="85"/>
      <c r="J192" s="85"/>
      <c r="K192" s="85"/>
      <c r="L192" s="85"/>
      <c r="AN192" s="81"/>
      <c r="AO192" s="81"/>
      <c r="AP192" s="81"/>
      <c r="AQ192" s="81"/>
      <c r="AR192" s="81"/>
      <c r="AS192" s="81"/>
      <c r="AT192" s="81"/>
      <c r="AU192" s="81"/>
      <c r="AV192" s="81"/>
      <c r="AW192" s="81"/>
      <c r="AX192" s="81"/>
      <c r="AY192" s="81"/>
      <c r="AZ192" s="81"/>
      <c r="BA192" s="81"/>
      <c r="BB192" s="81"/>
      <c r="BC192" s="81"/>
      <c r="BD192" s="81"/>
      <c r="BE192" s="81"/>
      <c r="BF192" s="81"/>
      <c r="BG192" s="81"/>
      <c r="BH192" s="81"/>
      <c r="BI192" s="81"/>
      <c r="BJ192" s="81"/>
      <c r="BK192" s="81"/>
      <c r="BL192" s="81"/>
      <c r="BM192" s="81"/>
      <c r="BN192" s="81"/>
      <c r="BO192" s="81"/>
      <c r="BP192" s="81"/>
      <c r="BQ192" s="81"/>
      <c r="BR192" s="81"/>
      <c r="BS192" s="81"/>
      <c r="BT192" s="81"/>
      <c r="BU192" s="81"/>
      <c r="BV192" s="81"/>
      <c r="BW192" s="81"/>
      <c r="BX192" s="81"/>
      <c r="BY192" s="81"/>
      <c r="BZ192" s="81"/>
      <c r="CA192" s="81"/>
      <c r="CB192" s="81"/>
      <c r="CC192" s="81"/>
      <c r="CD192" s="81"/>
      <c r="CE192" s="81"/>
      <c r="CF192" s="81"/>
      <c r="CG192" s="81"/>
      <c r="CH192" s="81"/>
      <c r="CI192" s="81"/>
      <c r="CJ192" s="81"/>
      <c r="CK192" s="81"/>
      <c r="CL192" s="81"/>
      <c r="CM192" s="81"/>
      <c r="CN192" s="81"/>
      <c r="CO192" s="81"/>
      <c r="CP192" s="81"/>
      <c r="CQ192" s="81"/>
      <c r="CR192" s="81"/>
      <c r="CS192" s="81"/>
      <c r="CT192" s="81"/>
      <c r="CU192" s="81"/>
      <c r="CV192" s="81"/>
      <c r="CW192" s="81"/>
      <c r="CX192" s="81"/>
      <c r="CY192" s="81"/>
      <c r="CZ192" s="81"/>
      <c r="DA192" s="81"/>
      <c r="DB192" s="81"/>
      <c r="DC192" s="81"/>
      <c r="DD192" s="81"/>
      <c r="DE192" s="81"/>
      <c r="DF192" s="81"/>
      <c r="DG192" s="81"/>
      <c r="DH192" s="81"/>
      <c r="DI192" s="81"/>
      <c r="DJ192" s="81"/>
      <c r="DK192" s="81"/>
      <c r="DL192" s="81"/>
      <c r="DM192" s="81"/>
      <c r="DN192" s="81"/>
      <c r="DO192" s="81"/>
      <c r="DP192" s="81"/>
      <c r="DQ192" s="81"/>
      <c r="DR192" s="81"/>
      <c r="DS192" s="81"/>
      <c r="DT192" s="81"/>
      <c r="DU192" s="81"/>
      <c r="DV192" s="81"/>
      <c r="DW192" s="81"/>
      <c r="DX192" s="81"/>
      <c r="DY192" s="81"/>
      <c r="DZ192" s="81"/>
      <c r="EA192" s="81"/>
      <c r="EB192" s="81"/>
      <c r="EC192" s="81"/>
      <c r="ED192" s="81"/>
      <c r="EE192" s="81"/>
      <c r="EF192" s="81"/>
      <c r="EG192" s="81"/>
      <c r="EH192" s="81"/>
      <c r="EI192" s="81"/>
      <c r="EJ192" s="81"/>
      <c r="EK192" s="81"/>
      <c r="EL192" s="81"/>
      <c r="EM192" s="81"/>
      <c r="EN192" s="81"/>
      <c r="EO192" s="81"/>
      <c r="EP192" s="81"/>
      <c r="EQ192" s="81"/>
      <c r="ER192" s="81"/>
      <c r="ES192" s="81"/>
      <c r="ET192" s="81"/>
      <c r="EU192" s="81"/>
      <c r="EV192" s="81"/>
      <c r="EW192" s="81"/>
      <c r="EX192" s="81"/>
      <c r="EY192" s="81"/>
    </row>
    <row r="193" spans="2:155" ht="14.45" customHeight="1" x14ac:dyDescent="0.25">
      <c r="B193" s="85"/>
      <c r="C193" s="85"/>
      <c r="D193" s="85"/>
      <c r="E193" s="85"/>
      <c r="F193" s="85"/>
      <c r="G193" s="85"/>
      <c r="H193" s="85"/>
      <c r="I193" s="85"/>
      <c r="J193" s="85"/>
      <c r="K193" s="85"/>
      <c r="L193" s="85"/>
      <c r="AN193" s="81"/>
      <c r="AO193" s="81"/>
      <c r="AP193" s="81"/>
      <c r="AQ193" s="81"/>
      <c r="AR193" s="81"/>
      <c r="AS193" s="81"/>
      <c r="AT193" s="81"/>
      <c r="AU193" s="81"/>
      <c r="AV193" s="81"/>
      <c r="AW193" s="81"/>
      <c r="AX193" s="81"/>
      <c r="AY193" s="81"/>
      <c r="AZ193" s="81"/>
      <c r="BA193" s="81"/>
      <c r="BB193" s="81"/>
      <c r="BC193" s="81"/>
      <c r="BD193" s="81"/>
      <c r="BE193" s="81"/>
      <c r="BF193" s="81"/>
      <c r="BG193" s="81"/>
      <c r="BH193" s="81"/>
      <c r="BI193" s="81"/>
      <c r="BJ193" s="81"/>
      <c r="BK193" s="81"/>
      <c r="BL193" s="81"/>
      <c r="BM193" s="81"/>
      <c r="BN193" s="81"/>
      <c r="BO193" s="81"/>
      <c r="BP193" s="81"/>
      <c r="BQ193" s="81"/>
      <c r="BR193" s="81"/>
      <c r="BS193" s="81"/>
      <c r="BT193" s="81"/>
      <c r="BU193" s="81"/>
      <c r="BV193" s="81"/>
      <c r="BW193" s="81"/>
      <c r="BX193" s="81"/>
      <c r="BY193" s="81"/>
      <c r="BZ193" s="81"/>
      <c r="CA193" s="81"/>
      <c r="CB193" s="81"/>
      <c r="CC193" s="81"/>
      <c r="CD193" s="81"/>
      <c r="CE193" s="81"/>
      <c r="CF193" s="81"/>
      <c r="CG193" s="81"/>
      <c r="CH193" s="81"/>
      <c r="CI193" s="81"/>
      <c r="CJ193" s="81"/>
      <c r="CK193" s="81"/>
      <c r="CL193" s="81"/>
      <c r="CM193" s="81"/>
      <c r="CN193" s="81"/>
      <c r="CO193" s="81"/>
      <c r="CP193" s="81"/>
      <c r="CQ193" s="81"/>
      <c r="CR193" s="81"/>
      <c r="CS193" s="81"/>
      <c r="CT193" s="81"/>
      <c r="CU193" s="81"/>
      <c r="CV193" s="81"/>
      <c r="CW193" s="81"/>
      <c r="CX193" s="81"/>
      <c r="CY193" s="81"/>
      <c r="CZ193" s="81"/>
      <c r="DA193" s="81"/>
      <c r="DB193" s="81"/>
      <c r="DC193" s="81"/>
      <c r="DD193" s="81"/>
      <c r="DE193" s="81"/>
      <c r="DF193" s="81"/>
      <c r="DG193" s="81"/>
      <c r="DH193" s="81"/>
      <c r="DI193" s="81"/>
      <c r="DJ193" s="81"/>
      <c r="DK193" s="81"/>
      <c r="DL193" s="81"/>
      <c r="DM193" s="81"/>
      <c r="DN193" s="81"/>
      <c r="DO193" s="81"/>
      <c r="DP193" s="81"/>
      <c r="DQ193" s="81"/>
      <c r="DR193" s="81"/>
      <c r="DS193" s="81"/>
      <c r="DT193" s="81"/>
      <c r="DU193" s="81"/>
      <c r="DV193" s="81"/>
      <c r="DW193" s="81"/>
      <c r="DX193" s="81"/>
      <c r="DY193" s="81"/>
      <c r="DZ193" s="81"/>
      <c r="EA193" s="81"/>
      <c r="EB193" s="81"/>
      <c r="EC193" s="81"/>
      <c r="ED193" s="81"/>
      <c r="EE193" s="81"/>
      <c r="EF193" s="81"/>
      <c r="EG193" s="81"/>
      <c r="EH193" s="81"/>
      <c r="EI193" s="81"/>
      <c r="EJ193" s="81"/>
      <c r="EK193" s="81"/>
      <c r="EL193" s="81"/>
      <c r="EM193" s="81"/>
      <c r="EN193" s="81"/>
      <c r="EO193" s="81"/>
      <c r="EP193" s="81"/>
      <c r="EQ193" s="81"/>
      <c r="ER193" s="81"/>
      <c r="ES193" s="81"/>
      <c r="ET193" s="81"/>
      <c r="EU193" s="81"/>
      <c r="EV193" s="81"/>
      <c r="EW193" s="81"/>
      <c r="EX193" s="81"/>
      <c r="EY193" s="81"/>
    </row>
    <row r="194" spans="2:155" ht="14.45" customHeight="1" x14ac:dyDescent="0.25">
      <c r="B194" s="85"/>
      <c r="C194" s="85"/>
      <c r="D194" s="85"/>
      <c r="E194" s="85"/>
      <c r="F194" s="85"/>
      <c r="G194" s="85"/>
      <c r="H194" s="85"/>
      <c r="I194" s="85"/>
      <c r="J194" s="85"/>
      <c r="K194" s="85"/>
      <c r="L194" s="85"/>
      <c r="AN194" s="81"/>
      <c r="AO194" s="81"/>
      <c r="AP194" s="81"/>
      <c r="AQ194" s="81"/>
      <c r="AR194" s="81"/>
      <c r="AS194" s="81"/>
      <c r="AT194" s="81"/>
      <c r="AU194" s="81"/>
      <c r="AV194" s="81"/>
      <c r="AW194" s="81"/>
      <c r="AX194" s="81"/>
      <c r="AY194" s="81"/>
      <c r="AZ194" s="81"/>
      <c r="BA194" s="81"/>
      <c r="BB194" s="81"/>
      <c r="BC194" s="81"/>
      <c r="BD194" s="81"/>
      <c r="BE194" s="81"/>
      <c r="BF194" s="81"/>
      <c r="BG194" s="81"/>
      <c r="BH194" s="81"/>
      <c r="BI194" s="81"/>
      <c r="BJ194" s="81"/>
      <c r="BK194" s="81"/>
      <c r="BL194" s="81"/>
      <c r="BM194" s="81"/>
      <c r="BN194" s="81"/>
      <c r="BO194" s="81"/>
      <c r="BP194" s="81"/>
      <c r="BQ194" s="81"/>
      <c r="BR194" s="81"/>
      <c r="BS194" s="81"/>
      <c r="BT194" s="81"/>
      <c r="BU194" s="81"/>
      <c r="BV194" s="81"/>
      <c r="BW194" s="81"/>
      <c r="BX194" s="81"/>
      <c r="BY194" s="81"/>
      <c r="BZ194" s="81"/>
      <c r="CA194" s="81"/>
      <c r="CB194" s="81"/>
      <c r="CC194" s="81"/>
      <c r="CD194" s="81"/>
      <c r="CE194" s="81"/>
      <c r="CF194" s="81"/>
      <c r="CG194" s="81"/>
      <c r="CH194" s="81"/>
      <c r="CI194" s="81"/>
      <c r="CJ194" s="81"/>
      <c r="CK194" s="81"/>
      <c r="CL194" s="81"/>
      <c r="CM194" s="81"/>
      <c r="CN194" s="81"/>
      <c r="CO194" s="81"/>
      <c r="CP194" s="81"/>
      <c r="CQ194" s="81"/>
      <c r="CR194" s="81"/>
      <c r="CS194" s="81"/>
      <c r="CT194" s="81"/>
      <c r="CU194" s="81"/>
      <c r="CV194" s="81"/>
      <c r="CW194" s="81"/>
      <c r="CX194" s="81"/>
      <c r="CY194" s="81"/>
      <c r="CZ194" s="81"/>
      <c r="DA194" s="81"/>
      <c r="DB194" s="81"/>
      <c r="DC194" s="81"/>
      <c r="DD194" s="81"/>
      <c r="DE194" s="81"/>
      <c r="DF194" s="81"/>
      <c r="DG194" s="81"/>
      <c r="DH194" s="81"/>
      <c r="DI194" s="81"/>
      <c r="DJ194" s="81"/>
      <c r="DK194" s="81"/>
      <c r="DL194" s="81"/>
      <c r="DM194" s="81"/>
      <c r="DN194" s="81"/>
      <c r="DO194" s="81"/>
      <c r="DP194" s="81"/>
      <c r="DQ194" s="81"/>
      <c r="DR194" s="81"/>
      <c r="DS194" s="81"/>
      <c r="DT194" s="81"/>
      <c r="DU194" s="81"/>
      <c r="DV194" s="81"/>
      <c r="DW194" s="81"/>
      <c r="DX194" s="81"/>
      <c r="DY194" s="81"/>
      <c r="DZ194" s="81"/>
      <c r="EA194" s="81"/>
      <c r="EB194" s="81"/>
      <c r="EC194" s="81"/>
      <c r="ED194" s="81"/>
      <c r="EE194" s="81"/>
      <c r="EF194" s="81"/>
      <c r="EG194" s="81"/>
      <c r="EH194" s="81"/>
      <c r="EI194" s="81"/>
      <c r="EJ194" s="81"/>
      <c r="EK194" s="81"/>
      <c r="EL194" s="81"/>
      <c r="EM194" s="81"/>
      <c r="EN194" s="81"/>
      <c r="EO194" s="81"/>
      <c r="EP194" s="81"/>
      <c r="EQ194" s="81"/>
      <c r="ER194" s="81"/>
      <c r="ES194" s="81"/>
      <c r="ET194" s="81"/>
      <c r="EU194" s="81"/>
      <c r="EV194" s="81"/>
      <c r="EW194" s="81"/>
      <c r="EX194" s="81"/>
      <c r="EY194" s="81"/>
    </row>
    <row r="195" spans="2:155" ht="14.45" customHeight="1" x14ac:dyDescent="0.25">
      <c r="B195" s="85"/>
      <c r="C195" s="85"/>
      <c r="D195" s="85"/>
      <c r="E195" s="85"/>
      <c r="F195" s="85"/>
      <c r="G195" s="85"/>
      <c r="H195" s="85"/>
      <c r="I195" s="85"/>
      <c r="J195" s="85"/>
      <c r="K195" s="85"/>
      <c r="L195" s="85"/>
      <c r="AN195" s="81"/>
      <c r="AO195" s="81"/>
      <c r="AP195" s="81"/>
      <c r="AQ195" s="81"/>
      <c r="AR195" s="81"/>
      <c r="AS195" s="81"/>
      <c r="AT195" s="81"/>
      <c r="AU195" s="81"/>
      <c r="AV195" s="81"/>
      <c r="AW195" s="81"/>
      <c r="AX195" s="81"/>
      <c r="AY195" s="81"/>
      <c r="AZ195" s="81"/>
      <c r="BA195" s="81"/>
      <c r="BB195" s="81"/>
      <c r="BC195" s="81"/>
      <c r="BD195" s="81"/>
      <c r="BE195" s="81"/>
      <c r="BF195" s="81"/>
      <c r="BG195" s="81"/>
      <c r="BH195" s="81"/>
      <c r="BI195" s="81"/>
      <c r="BJ195" s="81"/>
      <c r="BK195" s="81"/>
      <c r="BL195" s="81"/>
      <c r="BM195" s="81"/>
      <c r="BN195" s="81"/>
      <c r="BO195" s="81"/>
      <c r="BP195" s="81"/>
      <c r="BQ195" s="81"/>
      <c r="BR195" s="81"/>
      <c r="BS195" s="81"/>
      <c r="BT195" s="81"/>
      <c r="BU195" s="81"/>
      <c r="BV195" s="81"/>
      <c r="BW195" s="81"/>
      <c r="BX195" s="81"/>
      <c r="BY195" s="81"/>
      <c r="BZ195" s="81"/>
      <c r="CA195" s="81"/>
      <c r="CB195" s="81"/>
      <c r="CC195" s="81"/>
      <c r="CD195" s="81"/>
      <c r="CE195" s="81"/>
      <c r="CF195" s="81"/>
      <c r="CG195" s="81"/>
      <c r="CH195" s="81"/>
      <c r="CI195" s="81"/>
      <c r="CJ195" s="81"/>
      <c r="CK195" s="81"/>
      <c r="CL195" s="81"/>
      <c r="CM195" s="81"/>
      <c r="CN195" s="81"/>
      <c r="CO195" s="81"/>
      <c r="CP195" s="81"/>
      <c r="CQ195" s="81"/>
      <c r="CR195" s="81"/>
      <c r="CS195" s="81"/>
      <c r="CT195" s="81"/>
      <c r="CU195" s="81"/>
      <c r="CV195" s="81"/>
      <c r="CW195" s="81"/>
      <c r="CX195" s="81"/>
      <c r="CY195" s="81"/>
      <c r="CZ195" s="81"/>
      <c r="DA195" s="81"/>
      <c r="DB195" s="81"/>
      <c r="DC195" s="81"/>
      <c r="DD195" s="81"/>
      <c r="DE195" s="81"/>
      <c r="DF195" s="81"/>
      <c r="DG195" s="81"/>
      <c r="DH195" s="81"/>
      <c r="DI195" s="81"/>
      <c r="DJ195" s="81"/>
      <c r="DK195" s="81"/>
      <c r="DL195" s="81"/>
      <c r="DM195" s="81"/>
      <c r="DN195" s="81"/>
      <c r="DO195" s="81"/>
      <c r="DP195" s="81"/>
      <c r="DQ195" s="81"/>
      <c r="DR195" s="81"/>
      <c r="DS195" s="81"/>
      <c r="DT195" s="81"/>
      <c r="DU195" s="81"/>
      <c r="DV195" s="81"/>
      <c r="DW195" s="81"/>
      <c r="DX195" s="81"/>
      <c r="DY195" s="81"/>
      <c r="DZ195" s="81"/>
      <c r="EA195" s="81"/>
      <c r="EB195" s="81"/>
      <c r="EC195" s="81"/>
      <c r="ED195" s="81"/>
      <c r="EE195" s="81"/>
      <c r="EF195" s="81"/>
      <c r="EG195" s="81"/>
      <c r="EH195" s="81"/>
      <c r="EI195" s="81"/>
      <c r="EJ195" s="81"/>
      <c r="EK195" s="81"/>
      <c r="EL195" s="81"/>
      <c r="EM195" s="81"/>
      <c r="EN195" s="81"/>
      <c r="EO195" s="81"/>
      <c r="EP195" s="81"/>
      <c r="EQ195" s="81"/>
      <c r="ER195" s="81"/>
      <c r="ES195" s="81"/>
      <c r="ET195" s="81"/>
      <c r="EU195" s="81"/>
      <c r="EV195" s="81"/>
      <c r="EW195" s="81"/>
      <c r="EX195" s="81"/>
      <c r="EY195" s="81"/>
    </row>
    <row r="196" spans="2:155" ht="14.45" customHeight="1" x14ac:dyDescent="0.25">
      <c r="B196" s="85"/>
      <c r="C196" s="85"/>
      <c r="D196" s="85"/>
      <c r="E196" s="85"/>
      <c r="F196" s="85"/>
      <c r="G196" s="85"/>
      <c r="H196" s="85"/>
      <c r="I196" s="85"/>
      <c r="J196" s="85"/>
      <c r="K196" s="85"/>
      <c r="L196" s="85"/>
      <c r="AN196" s="81"/>
      <c r="AO196" s="81"/>
      <c r="AP196" s="81"/>
      <c r="AQ196" s="81"/>
      <c r="AR196" s="81"/>
      <c r="AS196" s="81"/>
      <c r="AT196" s="81"/>
      <c r="AU196" s="81"/>
      <c r="AV196" s="81"/>
      <c r="AW196" s="81"/>
      <c r="AX196" s="81"/>
      <c r="AY196" s="81"/>
      <c r="AZ196" s="81"/>
      <c r="BA196" s="81"/>
      <c r="BB196" s="81"/>
      <c r="BC196" s="81"/>
      <c r="BD196" s="81"/>
      <c r="BE196" s="81"/>
      <c r="BF196" s="81"/>
      <c r="BG196" s="81"/>
      <c r="BH196" s="81"/>
      <c r="BI196" s="81"/>
      <c r="BJ196" s="81"/>
      <c r="BK196" s="81"/>
      <c r="BL196" s="81"/>
      <c r="BM196" s="81"/>
      <c r="BN196" s="81"/>
      <c r="BO196" s="81"/>
      <c r="BP196" s="81"/>
      <c r="BQ196" s="81"/>
      <c r="BR196" s="81"/>
      <c r="BS196" s="81"/>
      <c r="BT196" s="81"/>
      <c r="BU196" s="81"/>
      <c r="BV196" s="81"/>
      <c r="BW196" s="81"/>
      <c r="BX196" s="81"/>
      <c r="BY196" s="81"/>
      <c r="BZ196" s="81"/>
      <c r="CA196" s="81"/>
      <c r="CB196" s="81"/>
      <c r="CC196" s="81"/>
      <c r="CD196" s="81"/>
      <c r="CE196" s="81"/>
      <c r="CF196" s="81"/>
      <c r="CG196" s="81"/>
      <c r="CH196" s="81"/>
      <c r="CI196" s="81"/>
      <c r="CJ196" s="81"/>
      <c r="CK196" s="81"/>
      <c r="CL196" s="81"/>
      <c r="CM196" s="81"/>
      <c r="CN196" s="81"/>
      <c r="CO196" s="81"/>
      <c r="CP196" s="81"/>
      <c r="CQ196" s="81"/>
      <c r="CR196" s="81"/>
      <c r="CS196" s="81"/>
      <c r="CT196" s="81"/>
      <c r="CU196" s="81"/>
      <c r="CV196" s="81"/>
      <c r="CW196" s="81"/>
      <c r="CX196" s="81"/>
      <c r="CY196" s="81"/>
      <c r="CZ196" s="81"/>
      <c r="DA196" s="81"/>
      <c r="DB196" s="81"/>
      <c r="DC196" s="81"/>
      <c r="DD196" s="81"/>
      <c r="DE196" s="81"/>
      <c r="DF196" s="81"/>
      <c r="DG196" s="81"/>
      <c r="DH196" s="81"/>
      <c r="DI196" s="81"/>
      <c r="DJ196" s="81"/>
      <c r="DK196" s="81"/>
      <c r="DL196" s="81"/>
      <c r="DM196" s="81"/>
      <c r="DN196" s="81"/>
      <c r="DO196" s="81"/>
      <c r="DP196" s="81"/>
      <c r="DQ196" s="81"/>
      <c r="DR196" s="81"/>
      <c r="DS196" s="81"/>
      <c r="DT196" s="81"/>
      <c r="DU196" s="81"/>
      <c r="DV196" s="81"/>
      <c r="DW196" s="81"/>
      <c r="DX196" s="81"/>
      <c r="DY196" s="81"/>
      <c r="DZ196" s="81"/>
      <c r="EA196" s="81"/>
      <c r="EB196" s="81"/>
      <c r="EC196" s="81"/>
      <c r="ED196" s="81"/>
      <c r="EE196" s="81"/>
      <c r="EF196" s="81"/>
      <c r="EG196" s="81"/>
      <c r="EH196" s="81"/>
      <c r="EI196" s="81"/>
      <c r="EJ196" s="81"/>
      <c r="EK196" s="81"/>
      <c r="EL196" s="81"/>
      <c r="EM196" s="81"/>
      <c r="EN196" s="81"/>
      <c r="EO196" s="81"/>
      <c r="EP196" s="81"/>
      <c r="EQ196" s="81"/>
      <c r="ER196" s="81"/>
      <c r="ES196" s="81"/>
      <c r="ET196" s="81"/>
      <c r="EU196" s="81"/>
      <c r="EV196" s="81"/>
      <c r="EW196" s="81"/>
      <c r="EX196" s="81"/>
      <c r="EY196" s="81"/>
    </row>
    <row r="197" spans="2:155" ht="14.45" customHeight="1" x14ac:dyDescent="0.25">
      <c r="B197" s="85"/>
      <c r="C197" s="85"/>
      <c r="D197" s="85"/>
      <c r="E197" s="85"/>
      <c r="F197" s="85"/>
      <c r="G197" s="85"/>
      <c r="H197" s="85"/>
      <c r="I197" s="85"/>
      <c r="J197" s="85"/>
      <c r="K197" s="85"/>
      <c r="L197" s="85"/>
      <c r="AN197" s="81"/>
      <c r="AO197" s="81"/>
      <c r="AP197" s="81"/>
      <c r="AQ197" s="81"/>
      <c r="AR197" s="81"/>
      <c r="AS197" s="81"/>
      <c r="AT197" s="81"/>
      <c r="AU197" s="81"/>
      <c r="AV197" s="81"/>
      <c r="AW197" s="81"/>
      <c r="AX197" s="81"/>
      <c r="AY197" s="81"/>
      <c r="AZ197" s="81"/>
      <c r="BA197" s="81"/>
      <c r="BB197" s="81"/>
      <c r="BC197" s="81"/>
      <c r="BD197" s="81"/>
      <c r="BE197" s="81"/>
      <c r="BF197" s="81"/>
      <c r="BG197" s="81"/>
      <c r="BH197" s="81"/>
      <c r="BI197" s="81"/>
      <c r="BJ197" s="81"/>
      <c r="BK197" s="81"/>
      <c r="BL197" s="81"/>
      <c r="BM197" s="81"/>
      <c r="BN197" s="81"/>
      <c r="BO197" s="81"/>
      <c r="BP197" s="81"/>
      <c r="BQ197" s="81"/>
      <c r="BR197" s="81"/>
      <c r="BS197" s="81"/>
      <c r="BT197" s="81"/>
      <c r="BU197" s="81"/>
      <c r="BV197" s="81"/>
      <c r="BW197" s="81"/>
      <c r="BX197" s="81"/>
      <c r="BY197" s="81"/>
      <c r="BZ197" s="81"/>
      <c r="CA197" s="81"/>
      <c r="CB197" s="81"/>
      <c r="CC197" s="81"/>
      <c r="CD197" s="81"/>
      <c r="CE197" s="81"/>
      <c r="CF197" s="81"/>
      <c r="CG197" s="81"/>
      <c r="CH197" s="81"/>
      <c r="CI197" s="81"/>
      <c r="CJ197" s="81"/>
      <c r="CK197" s="81"/>
      <c r="CL197" s="81"/>
      <c r="CM197" s="81"/>
      <c r="CN197" s="81"/>
      <c r="CO197" s="81"/>
      <c r="CP197" s="81"/>
      <c r="CQ197" s="81"/>
      <c r="CR197" s="81"/>
      <c r="CS197" s="81"/>
      <c r="CT197" s="81"/>
      <c r="CU197" s="81"/>
      <c r="CV197" s="81"/>
      <c r="CW197" s="81"/>
      <c r="CX197" s="81"/>
      <c r="CY197" s="81"/>
      <c r="CZ197" s="81"/>
      <c r="DA197" s="81"/>
      <c r="DB197" s="81"/>
      <c r="DC197" s="81"/>
      <c r="DD197" s="81"/>
      <c r="DE197" s="81"/>
      <c r="DF197" s="81"/>
      <c r="DG197" s="81"/>
      <c r="DH197" s="81"/>
      <c r="DI197" s="81"/>
      <c r="DJ197" s="81"/>
      <c r="DK197" s="81"/>
      <c r="DL197" s="81"/>
      <c r="DM197" s="81"/>
      <c r="DN197" s="81"/>
      <c r="DO197" s="81"/>
      <c r="DP197" s="81"/>
      <c r="DQ197" s="81"/>
      <c r="DR197" s="81"/>
      <c r="DS197" s="81"/>
      <c r="DT197" s="81"/>
      <c r="DU197" s="81"/>
      <c r="DV197" s="81"/>
      <c r="DW197" s="81"/>
      <c r="DX197" s="81"/>
      <c r="DY197" s="81"/>
      <c r="DZ197" s="81"/>
      <c r="EA197" s="81"/>
      <c r="EB197" s="81"/>
      <c r="EC197" s="81"/>
      <c r="ED197" s="81"/>
      <c r="EE197" s="81"/>
      <c r="EF197" s="81"/>
      <c r="EG197" s="81"/>
      <c r="EH197" s="81"/>
      <c r="EI197" s="81"/>
      <c r="EJ197" s="81"/>
      <c r="EK197" s="81"/>
      <c r="EL197" s="81"/>
      <c r="EM197" s="81"/>
      <c r="EN197" s="81"/>
      <c r="EO197" s="81"/>
      <c r="EP197" s="81"/>
      <c r="EQ197" s="81"/>
      <c r="ER197" s="81"/>
      <c r="ES197" s="81"/>
      <c r="ET197" s="81"/>
      <c r="EU197" s="81"/>
      <c r="EV197" s="81"/>
      <c r="EW197" s="81"/>
      <c r="EX197" s="81"/>
      <c r="EY197" s="81"/>
    </row>
    <row r="198" spans="2:155" ht="14.45" customHeight="1" x14ac:dyDescent="0.25">
      <c r="B198" s="85"/>
      <c r="C198" s="85"/>
      <c r="D198" s="85"/>
      <c r="E198" s="85"/>
      <c r="F198" s="85"/>
      <c r="G198" s="85"/>
      <c r="H198" s="85"/>
      <c r="I198" s="85"/>
      <c r="J198" s="85"/>
      <c r="K198" s="85"/>
      <c r="L198" s="85"/>
      <c r="AN198" s="81"/>
      <c r="AO198" s="81"/>
      <c r="AP198" s="81"/>
      <c r="AQ198" s="81"/>
      <c r="AR198" s="81"/>
      <c r="AS198" s="81"/>
      <c r="AT198" s="81"/>
      <c r="AU198" s="81"/>
      <c r="AV198" s="81"/>
      <c r="AW198" s="81"/>
      <c r="AX198" s="81"/>
      <c r="AY198" s="81"/>
      <c r="AZ198" s="81"/>
      <c r="BA198" s="81"/>
      <c r="BB198" s="81"/>
      <c r="BC198" s="81"/>
      <c r="BD198" s="81"/>
      <c r="BE198" s="81"/>
      <c r="BF198" s="81"/>
      <c r="BG198" s="81"/>
      <c r="BH198" s="81"/>
      <c r="BI198" s="81"/>
      <c r="BJ198" s="81"/>
      <c r="BK198" s="81"/>
      <c r="BL198" s="81"/>
      <c r="BM198" s="81"/>
      <c r="BN198" s="81"/>
      <c r="BO198" s="81"/>
      <c r="BP198" s="81"/>
      <c r="BQ198" s="81"/>
      <c r="BR198" s="81"/>
      <c r="BS198" s="81"/>
      <c r="BT198" s="81"/>
      <c r="BU198" s="81"/>
      <c r="BV198" s="81"/>
      <c r="BW198" s="81"/>
      <c r="BX198" s="81"/>
      <c r="BY198" s="81"/>
      <c r="BZ198" s="81"/>
      <c r="CA198" s="81"/>
      <c r="CB198" s="81"/>
      <c r="CC198" s="81"/>
      <c r="CD198" s="81"/>
      <c r="CE198" s="81"/>
      <c r="CF198" s="81"/>
      <c r="CG198" s="81"/>
      <c r="CH198" s="81"/>
      <c r="CI198" s="81"/>
      <c r="CJ198" s="81"/>
      <c r="CK198" s="81"/>
      <c r="CL198" s="81"/>
      <c r="CM198" s="81"/>
      <c r="CN198" s="81"/>
      <c r="CO198" s="81"/>
      <c r="CP198" s="81"/>
      <c r="CQ198" s="81"/>
      <c r="CR198" s="81"/>
      <c r="CS198" s="81"/>
      <c r="CT198" s="81"/>
      <c r="CU198" s="81"/>
      <c r="CV198" s="81"/>
      <c r="CW198" s="81"/>
      <c r="CX198" s="81"/>
      <c r="CY198" s="81"/>
      <c r="CZ198" s="81"/>
      <c r="DA198" s="81"/>
      <c r="DB198" s="81"/>
      <c r="DC198" s="81"/>
      <c r="DD198" s="81"/>
      <c r="DE198" s="81"/>
      <c r="DF198" s="81"/>
      <c r="DG198" s="81"/>
      <c r="DH198" s="81"/>
      <c r="DI198" s="81"/>
      <c r="DJ198" s="81"/>
      <c r="DK198" s="81"/>
      <c r="DL198" s="81"/>
      <c r="DM198" s="81"/>
      <c r="DN198" s="81"/>
      <c r="DO198" s="81"/>
      <c r="DP198" s="81"/>
      <c r="DQ198" s="81"/>
      <c r="DR198" s="81"/>
      <c r="DS198" s="81"/>
      <c r="DT198" s="81"/>
      <c r="DU198" s="81"/>
      <c r="DV198" s="81"/>
      <c r="DW198" s="81"/>
      <c r="DX198" s="81"/>
      <c r="DY198" s="81"/>
      <c r="DZ198" s="81"/>
      <c r="EA198" s="81"/>
      <c r="EB198" s="81"/>
      <c r="EC198" s="81"/>
      <c r="ED198" s="81"/>
      <c r="EE198" s="81"/>
      <c r="EF198" s="81"/>
      <c r="EG198" s="81"/>
      <c r="EH198" s="81"/>
      <c r="EI198" s="81"/>
      <c r="EJ198" s="81"/>
      <c r="EK198" s="81"/>
      <c r="EL198" s="81"/>
      <c r="EM198" s="81"/>
      <c r="EN198" s="81"/>
      <c r="EO198" s="81"/>
      <c r="EP198" s="81"/>
      <c r="EQ198" s="81"/>
      <c r="ER198" s="81"/>
      <c r="ES198" s="81"/>
      <c r="ET198" s="81"/>
      <c r="EU198" s="81"/>
      <c r="EV198" s="81"/>
      <c r="EW198" s="81"/>
      <c r="EX198" s="81"/>
      <c r="EY198" s="81"/>
    </row>
    <row r="199" spans="2:155" ht="14.45" customHeight="1" x14ac:dyDescent="0.25">
      <c r="B199" s="85"/>
      <c r="C199" s="85"/>
      <c r="D199" s="85"/>
      <c r="E199" s="85"/>
      <c r="F199" s="85"/>
      <c r="G199" s="85"/>
      <c r="H199" s="85"/>
      <c r="I199" s="85"/>
      <c r="J199" s="85"/>
      <c r="K199" s="85"/>
      <c r="L199" s="85"/>
      <c r="AN199" s="81"/>
      <c r="AO199" s="81"/>
      <c r="AP199" s="81"/>
      <c r="AQ199" s="81"/>
      <c r="AR199" s="81"/>
      <c r="AS199" s="81"/>
      <c r="AT199" s="81"/>
      <c r="AU199" s="81"/>
      <c r="AV199" s="81"/>
      <c r="AW199" s="81"/>
      <c r="AX199" s="81"/>
      <c r="AY199" s="81"/>
      <c r="AZ199" s="81"/>
      <c r="BA199" s="81"/>
      <c r="BB199" s="81"/>
      <c r="BC199" s="81"/>
      <c r="BD199" s="81"/>
      <c r="BE199" s="81"/>
      <c r="BF199" s="81"/>
      <c r="BG199" s="81"/>
      <c r="BH199" s="81"/>
      <c r="BI199" s="81"/>
      <c r="BJ199" s="81"/>
      <c r="BK199" s="81"/>
      <c r="BL199" s="81"/>
      <c r="BM199" s="81"/>
      <c r="BN199" s="81"/>
      <c r="BO199" s="81"/>
      <c r="BP199" s="81"/>
      <c r="BQ199" s="81"/>
      <c r="BR199" s="81"/>
      <c r="BS199" s="81"/>
      <c r="BT199" s="81"/>
      <c r="BU199" s="81"/>
      <c r="BV199" s="81"/>
      <c r="BW199" s="81"/>
      <c r="BX199" s="81"/>
      <c r="BY199" s="81"/>
      <c r="BZ199" s="81"/>
      <c r="CA199" s="81"/>
      <c r="CB199" s="81"/>
      <c r="CC199" s="81"/>
      <c r="CD199" s="81"/>
      <c r="CE199" s="81"/>
      <c r="CF199" s="81"/>
      <c r="CG199" s="81"/>
      <c r="CH199" s="81"/>
      <c r="CI199" s="81"/>
      <c r="CJ199" s="81"/>
      <c r="CK199" s="81"/>
      <c r="CL199" s="81"/>
      <c r="CM199" s="81"/>
      <c r="CN199" s="81"/>
      <c r="CO199" s="81"/>
      <c r="CP199" s="81"/>
      <c r="CQ199" s="81"/>
      <c r="CR199" s="81"/>
      <c r="CS199" s="81"/>
      <c r="CT199" s="81"/>
      <c r="CU199" s="81"/>
      <c r="CV199" s="81"/>
      <c r="CW199" s="81"/>
      <c r="CX199" s="81"/>
      <c r="CY199" s="81"/>
      <c r="CZ199" s="81"/>
      <c r="DA199" s="81"/>
      <c r="DB199" s="81"/>
      <c r="DC199" s="81"/>
      <c r="DD199" s="81"/>
      <c r="DE199" s="81"/>
      <c r="DF199" s="81"/>
      <c r="DG199" s="81"/>
      <c r="DH199" s="81"/>
      <c r="DI199" s="81"/>
      <c r="DJ199" s="81"/>
      <c r="DK199" s="81"/>
      <c r="DL199" s="81"/>
      <c r="DM199" s="81"/>
      <c r="DN199" s="81"/>
      <c r="DO199" s="81"/>
      <c r="DP199" s="81"/>
      <c r="DQ199" s="81"/>
      <c r="DR199" s="81"/>
      <c r="DS199" s="81"/>
      <c r="DT199" s="81"/>
      <c r="DU199" s="81"/>
      <c r="DV199" s="81"/>
      <c r="DW199" s="81"/>
      <c r="DX199" s="81"/>
      <c r="DY199" s="81"/>
      <c r="DZ199" s="81"/>
      <c r="EA199" s="81"/>
      <c r="EB199" s="81"/>
      <c r="EC199" s="81"/>
      <c r="ED199" s="81"/>
      <c r="EE199" s="81"/>
      <c r="EF199" s="81"/>
      <c r="EG199" s="81"/>
      <c r="EH199" s="81"/>
      <c r="EI199" s="81"/>
      <c r="EJ199" s="81"/>
      <c r="EK199" s="81"/>
      <c r="EL199" s="81"/>
      <c r="EM199" s="81"/>
      <c r="EN199" s="81"/>
      <c r="EO199" s="81"/>
      <c r="EP199" s="81"/>
      <c r="EQ199" s="81"/>
      <c r="ER199" s="81"/>
      <c r="ES199" s="81"/>
      <c r="ET199" s="81"/>
      <c r="EU199" s="81"/>
      <c r="EV199" s="81"/>
      <c r="EW199" s="81"/>
      <c r="EX199" s="81"/>
      <c r="EY199" s="81"/>
    </row>
    <row r="200" spans="2:155" ht="14.45" customHeight="1" x14ac:dyDescent="0.25">
      <c r="B200" s="85"/>
      <c r="C200" s="85"/>
      <c r="D200" s="85"/>
      <c r="E200" s="85"/>
      <c r="F200" s="85"/>
      <c r="G200" s="85"/>
      <c r="H200" s="85"/>
      <c r="I200" s="85"/>
      <c r="J200" s="85"/>
      <c r="K200" s="85"/>
      <c r="L200" s="85"/>
      <c r="AN200" s="81"/>
      <c r="AO200" s="81"/>
      <c r="AP200" s="81"/>
      <c r="AQ200" s="81"/>
      <c r="AR200" s="81"/>
      <c r="AS200" s="81"/>
      <c r="AT200" s="81"/>
      <c r="AU200" s="81"/>
      <c r="AV200" s="81"/>
      <c r="AW200" s="81"/>
      <c r="AX200" s="81"/>
      <c r="AY200" s="81"/>
      <c r="AZ200" s="81"/>
      <c r="BA200" s="81"/>
      <c r="BB200" s="81"/>
      <c r="BC200" s="81"/>
      <c r="BD200" s="81"/>
      <c r="BE200" s="81"/>
      <c r="BF200" s="81"/>
      <c r="BG200" s="81"/>
      <c r="BH200" s="81"/>
      <c r="BI200" s="81"/>
      <c r="BJ200" s="81"/>
      <c r="BK200" s="81"/>
      <c r="BL200" s="81"/>
      <c r="BM200" s="81"/>
      <c r="BN200" s="81"/>
      <c r="BO200" s="81"/>
      <c r="BP200" s="81"/>
      <c r="BQ200" s="81"/>
      <c r="BR200" s="81"/>
      <c r="BS200" s="81"/>
      <c r="BT200" s="81"/>
      <c r="BU200" s="81"/>
      <c r="BV200" s="81"/>
      <c r="BW200" s="81"/>
      <c r="BX200" s="81"/>
      <c r="BY200" s="81"/>
      <c r="BZ200" s="81"/>
      <c r="CA200" s="81"/>
      <c r="CB200" s="81"/>
      <c r="CC200" s="81"/>
      <c r="CD200" s="81"/>
      <c r="CE200" s="81"/>
      <c r="CF200" s="81"/>
      <c r="CG200" s="81"/>
      <c r="CH200" s="81"/>
      <c r="CI200" s="81"/>
      <c r="CJ200" s="81"/>
      <c r="CK200" s="81"/>
      <c r="CL200" s="81"/>
      <c r="CM200" s="81"/>
      <c r="CN200" s="81"/>
      <c r="CO200" s="81"/>
      <c r="CP200" s="81"/>
      <c r="CQ200" s="81"/>
      <c r="CR200" s="81"/>
      <c r="CS200" s="81"/>
      <c r="CT200" s="81"/>
      <c r="CU200" s="81"/>
      <c r="CV200" s="81"/>
      <c r="CW200" s="81"/>
      <c r="CX200" s="81"/>
      <c r="CY200" s="81"/>
      <c r="CZ200" s="81"/>
      <c r="DA200" s="81"/>
      <c r="DB200" s="81"/>
      <c r="DC200" s="81"/>
      <c r="DD200" s="81"/>
      <c r="DE200" s="81"/>
      <c r="DF200" s="81"/>
      <c r="DG200" s="81"/>
      <c r="DH200" s="81"/>
      <c r="DI200" s="81"/>
      <c r="DJ200" s="81"/>
      <c r="DK200" s="81"/>
      <c r="DL200" s="81"/>
      <c r="DM200" s="81"/>
      <c r="DN200" s="81"/>
      <c r="DO200" s="81"/>
      <c r="DP200" s="81"/>
      <c r="DQ200" s="81"/>
      <c r="DR200" s="81"/>
      <c r="DS200" s="81"/>
      <c r="DT200" s="81"/>
      <c r="DU200" s="81"/>
      <c r="DV200" s="81"/>
      <c r="DW200" s="81"/>
      <c r="DX200" s="81"/>
      <c r="DY200" s="81"/>
      <c r="DZ200" s="81"/>
      <c r="EA200" s="81"/>
      <c r="EB200" s="81"/>
      <c r="EC200" s="81"/>
      <c r="ED200" s="81"/>
      <c r="EE200" s="81"/>
      <c r="EF200" s="81"/>
      <c r="EG200" s="81"/>
      <c r="EH200" s="81"/>
      <c r="EI200" s="81"/>
      <c r="EJ200" s="81"/>
      <c r="EK200" s="81"/>
      <c r="EL200" s="81"/>
      <c r="EM200" s="81"/>
      <c r="EN200" s="81"/>
      <c r="EO200" s="81"/>
      <c r="EP200" s="81"/>
      <c r="EQ200" s="81"/>
      <c r="ER200" s="81"/>
      <c r="ES200" s="81"/>
      <c r="ET200" s="81"/>
      <c r="EU200" s="81"/>
      <c r="EV200" s="81"/>
      <c r="EW200" s="81"/>
      <c r="EX200" s="81"/>
      <c r="EY200" s="81"/>
    </row>
    <row r="201" spans="2:155" ht="14.45" customHeight="1" x14ac:dyDescent="0.25">
      <c r="B201" s="85"/>
      <c r="C201" s="85"/>
      <c r="D201" s="85"/>
      <c r="E201" s="85"/>
      <c r="F201" s="85"/>
      <c r="G201" s="85"/>
      <c r="H201" s="85"/>
      <c r="I201" s="85"/>
      <c r="J201" s="85"/>
      <c r="K201" s="85"/>
      <c r="L201" s="85"/>
      <c r="AN201" s="81"/>
      <c r="AO201" s="81"/>
      <c r="AP201" s="81"/>
      <c r="AQ201" s="81"/>
      <c r="AR201" s="81"/>
      <c r="AS201" s="81"/>
      <c r="AT201" s="81"/>
      <c r="AU201" s="81"/>
      <c r="AV201" s="81"/>
      <c r="AW201" s="81"/>
      <c r="AX201" s="81"/>
      <c r="AY201" s="81"/>
      <c r="AZ201" s="81"/>
      <c r="BA201" s="81"/>
      <c r="BB201" s="81"/>
      <c r="BC201" s="81"/>
      <c r="BD201" s="81"/>
      <c r="BE201" s="81"/>
      <c r="BF201" s="81"/>
      <c r="BG201" s="81"/>
      <c r="BH201" s="81"/>
      <c r="BI201" s="81"/>
      <c r="BJ201" s="81"/>
      <c r="BK201" s="81"/>
      <c r="BL201" s="81"/>
      <c r="BM201" s="81"/>
      <c r="BN201" s="81"/>
      <c r="BO201" s="81"/>
      <c r="BP201" s="81"/>
      <c r="BQ201" s="81"/>
      <c r="BR201" s="81"/>
      <c r="BS201" s="81"/>
      <c r="BT201" s="81"/>
      <c r="BU201" s="81"/>
      <c r="BV201" s="81"/>
      <c r="BW201" s="81"/>
      <c r="BX201" s="81"/>
      <c r="BY201" s="81"/>
      <c r="BZ201" s="81"/>
      <c r="CA201" s="81"/>
      <c r="CB201" s="81"/>
      <c r="CC201" s="81"/>
      <c r="CD201" s="81"/>
      <c r="CE201" s="81"/>
      <c r="CF201" s="81"/>
      <c r="CG201" s="81"/>
      <c r="CH201" s="81"/>
      <c r="CI201" s="81"/>
      <c r="CJ201" s="81"/>
      <c r="CK201" s="81"/>
      <c r="CL201" s="81"/>
      <c r="CM201" s="81"/>
      <c r="CN201" s="81"/>
      <c r="CO201" s="81"/>
      <c r="CP201" s="81"/>
      <c r="CQ201" s="81"/>
      <c r="CR201" s="81"/>
      <c r="CS201" s="81"/>
      <c r="CT201" s="81"/>
      <c r="CU201" s="81"/>
      <c r="CV201" s="81"/>
      <c r="CW201" s="81"/>
      <c r="CX201" s="81"/>
      <c r="CY201" s="81"/>
      <c r="CZ201" s="81"/>
      <c r="DA201" s="81"/>
      <c r="DB201" s="81"/>
      <c r="DC201" s="81"/>
      <c r="DD201" s="81"/>
      <c r="DE201" s="81"/>
      <c r="DF201" s="81"/>
      <c r="DG201" s="81"/>
      <c r="DH201" s="81"/>
      <c r="DI201" s="81"/>
      <c r="DJ201" s="81"/>
      <c r="DK201" s="81"/>
      <c r="DL201" s="81"/>
      <c r="DM201" s="81"/>
      <c r="DN201" s="81"/>
      <c r="DO201" s="81"/>
      <c r="DP201" s="81"/>
      <c r="DQ201" s="81"/>
      <c r="DR201" s="81"/>
      <c r="DS201" s="81"/>
      <c r="DT201" s="81"/>
      <c r="DU201" s="81"/>
      <c r="DV201" s="81"/>
      <c r="DW201" s="81"/>
      <c r="DX201" s="81"/>
      <c r="DY201" s="81"/>
      <c r="DZ201" s="81"/>
      <c r="EA201" s="81"/>
      <c r="EB201" s="81"/>
      <c r="EC201" s="81"/>
      <c r="ED201" s="81"/>
      <c r="EE201" s="81"/>
      <c r="EF201" s="81"/>
      <c r="EG201" s="81"/>
      <c r="EH201" s="81"/>
      <c r="EI201" s="81"/>
      <c r="EJ201" s="81"/>
      <c r="EK201" s="81"/>
      <c r="EL201" s="81"/>
      <c r="EM201" s="81"/>
      <c r="EN201" s="81"/>
      <c r="EO201" s="81"/>
      <c r="EP201" s="81"/>
      <c r="EQ201" s="81"/>
      <c r="ER201" s="81"/>
      <c r="ES201" s="81"/>
      <c r="ET201" s="81"/>
      <c r="EU201" s="81"/>
      <c r="EV201" s="81"/>
      <c r="EW201" s="81"/>
      <c r="EX201" s="81"/>
      <c r="EY201" s="81"/>
    </row>
    <row r="202" spans="2:155" ht="14.45" customHeight="1" x14ac:dyDescent="0.25">
      <c r="B202" s="85"/>
      <c r="C202" s="85"/>
      <c r="D202" s="85"/>
      <c r="E202" s="85"/>
      <c r="F202" s="85"/>
      <c r="G202" s="85"/>
      <c r="H202" s="85"/>
      <c r="I202" s="85"/>
      <c r="J202" s="85"/>
      <c r="K202" s="85"/>
      <c r="L202" s="85"/>
      <c r="AN202" s="81"/>
      <c r="AO202" s="81"/>
      <c r="AP202" s="81"/>
      <c r="AQ202" s="81"/>
      <c r="AR202" s="81"/>
      <c r="AS202" s="81"/>
      <c r="AT202" s="81"/>
      <c r="AU202" s="81"/>
      <c r="AV202" s="81"/>
      <c r="AW202" s="81"/>
      <c r="AX202" s="81"/>
      <c r="AY202" s="81"/>
      <c r="AZ202" s="81"/>
      <c r="BA202" s="81"/>
      <c r="BB202" s="81"/>
      <c r="BC202" s="81"/>
      <c r="BD202" s="81"/>
      <c r="BE202" s="81"/>
      <c r="BF202" s="81"/>
      <c r="BG202" s="81"/>
      <c r="BH202" s="81"/>
      <c r="BI202" s="81"/>
      <c r="BJ202" s="81"/>
      <c r="BK202" s="81"/>
      <c r="BL202" s="81"/>
      <c r="BM202" s="81"/>
      <c r="BN202" s="81"/>
      <c r="BO202" s="81"/>
      <c r="BP202" s="81"/>
      <c r="BQ202" s="81"/>
      <c r="BR202" s="81"/>
      <c r="BS202" s="81"/>
      <c r="BT202" s="81"/>
      <c r="BU202" s="81"/>
      <c r="BV202" s="81"/>
      <c r="BW202" s="81"/>
      <c r="BX202" s="81"/>
      <c r="BY202" s="81"/>
      <c r="BZ202" s="81"/>
      <c r="CA202" s="81"/>
      <c r="CB202" s="81"/>
      <c r="CC202" s="81"/>
      <c r="CD202" s="81"/>
      <c r="CE202" s="81"/>
      <c r="CF202" s="81"/>
      <c r="CG202" s="81"/>
      <c r="CH202" s="81"/>
      <c r="CI202" s="81"/>
      <c r="CJ202" s="81"/>
      <c r="CK202" s="81"/>
      <c r="CL202" s="81"/>
      <c r="CM202" s="81"/>
      <c r="CN202" s="81"/>
      <c r="CO202" s="81"/>
      <c r="CP202" s="81"/>
      <c r="CQ202" s="81"/>
      <c r="CR202" s="81"/>
      <c r="CS202" s="81"/>
      <c r="CT202" s="81"/>
      <c r="CU202" s="81"/>
      <c r="CV202" s="81"/>
      <c r="CW202" s="81"/>
      <c r="CX202" s="81"/>
      <c r="CY202" s="81"/>
      <c r="CZ202" s="81"/>
      <c r="DA202" s="81"/>
      <c r="DB202" s="81"/>
      <c r="DC202" s="81"/>
      <c r="DD202" s="81"/>
      <c r="DE202" s="81"/>
      <c r="DF202" s="81"/>
      <c r="DG202" s="81"/>
      <c r="DH202" s="81"/>
      <c r="DI202" s="81"/>
      <c r="DJ202" s="81"/>
      <c r="DK202" s="81"/>
      <c r="DL202" s="81"/>
      <c r="DM202" s="81"/>
      <c r="DN202" s="81"/>
      <c r="DO202" s="81"/>
      <c r="DP202" s="81"/>
      <c r="DQ202" s="81"/>
      <c r="DR202" s="81"/>
      <c r="DS202" s="81"/>
      <c r="DT202" s="81"/>
      <c r="DU202" s="81"/>
      <c r="DV202" s="81"/>
      <c r="DW202" s="81"/>
      <c r="DX202" s="81"/>
      <c r="DY202" s="81"/>
      <c r="DZ202" s="81"/>
      <c r="EA202" s="81"/>
      <c r="EB202" s="81"/>
      <c r="EC202" s="81"/>
      <c r="ED202" s="81"/>
      <c r="EE202" s="81"/>
      <c r="EF202" s="81"/>
      <c r="EG202" s="81"/>
      <c r="EH202" s="81"/>
      <c r="EI202" s="81"/>
      <c r="EJ202" s="81"/>
      <c r="EK202" s="81"/>
      <c r="EL202" s="81"/>
      <c r="EM202" s="81"/>
      <c r="EN202" s="81"/>
      <c r="EO202" s="81"/>
      <c r="EP202" s="81"/>
      <c r="EQ202" s="81"/>
      <c r="ER202" s="81"/>
      <c r="ES202" s="81"/>
      <c r="ET202" s="81"/>
      <c r="EU202" s="81"/>
      <c r="EV202" s="81"/>
      <c r="EW202" s="81"/>
      <c r="EX202" s="81"/>
      <c r="EY202" s="81"/>
    </row>
    <row r="203" spans="2:155" ht="14.45" customHeight="1" x14ac:dyDescent="0.25">
      <c r="B203" s="85"/>
      <c r="C203" s="85"/>
      <c r="D203" s="85"/>
      <c r="E203" s="85"/>
      <c r="F203" s="85"/>
      <c r="G203" s="85"/>
      <c r="H203" s="85"/>
      <c r="I203" s="85"/>
      <c r="J203" s="85"/>
      <c r="K203" s="85"/>
      <c r="L203" s="85"/>
      <c r="AN203" s="81"/>
      <c r="AO203" s="81"/>
      <c r="AP203" s="81"/>
      <c r="AQ203" s="81"/>
      <c r="AR203" s="81"/>
      <c r="AS203" s="81"/>
      <c r="AT203" s="81"/>
      <c r="AU203" s="81"/>
      <c r="AV203" s="81"/>
      <c r="AW203" s="81"/>
      <c r="AX203" s="81"/>
      <c r="AY203" s="81"/>
      <c r="AZ203" s="81"/>
      <c r="BA203" s="81"/>
      <c r="BB203" s="81"/>
      <c r="BC203" s="81"/>
      <c r="BD203" s="81"/>
      <c r="BE203" s="81"/>
      <c r="BF203" s="81"/>
      <c r="BG203" s="81"/>
      <c r="BH203" s="81"/>
      <c r="BI203" s="81"/>
      <c r="BJ203" s="81"/>
      <c r="BK203" s="81"/>
      <c r="BL203" s="81"/>
      <c r="BM203" s="81"/>
      <c r="BN203" s="81"/>
      <c r="BO203" s="81"/>
      <c r="BP203" s="81"/>
      <c r="BQ203" s="81"/>
      <c r="BR203" s="81"/>
      <c r="BS203" s="81"/>
      <c r="BT203" s="81"/>
      <c r="BU203" s="81"/>
      <c r="BV203" s="81"/>
      <c r="BW203" s="81"/>
      <c r="BX203" s="81"/>
      <c r="BY203" s="81"/>
      <c r="BZ203" s="81"/>
      <c r="CA203" s="81"/>
      <c r="CB203" s="81"/>
      <c r="CC203" s="81"/>
      <c r="CD203" s="81"/>
      <c r="CE203" s="81"/>
      <c r="CF203" s="81"/>
      <c r="CG203" s="81"/>
      <c r="CH203" s="81"/>
      <c r="CI203" s="81"/>
      <c r="CJ203" s="81"/>
      <c r="CK203" s="81"/>
      <c r="CL203" s="81"/>
      <c r="CM203" s="81"/>
      <c r="CN203" s="81"/>
      <c r="CO203" s="81"/>
      <c r="CP203" s="81"/>
      <c r="CQ203" s="81"/>
      <c r="CR203" s="81"/>
      <c r="CS203" s="81"/>
      <c r="CT203" s="81"/>
      <c r="CU203" s="81"/>
      <c r="CV203" s="81"/>
      <c r="CW203" s="81"/>
      <c r="CX203" s="81"/>
      <c r="CY203" s="81"/>
      <c r="CZ203" s="81"/>
      <c r="DA203" s="81"/>
      <c r="DB203" s="81"/>
      <c r="DC203" s="81"/>
      <c r="DD203" s="81"/>
      <c r="DE203" s="81"/>
      <c r="DF203" s="81"/>
      <c r="DG203" s="81"/>
      <c r="DH203" s="81"/>
      <c r="DI203" s="81"/>
      <c r="DJ203" s="81"/>
      <c r="DK203" s="81"/>
      <c r="DL203" s="81"/>
      <c r="DM203" s="81"/>
      <c r="DN203" s="81"/>
      <c r="DO203" s="81"/>
      <c r="DP203" s="81"/>
      <c r="DQ203" s="81"/>
      <c r="DR203" s="81"/>
      <c r="DS203" s="81"/>
      <c r="DT203" s="81"/>
      <c r="DU203" s="81"/>
      <c r="DV203" s="81"/>
      <c r="DW203" s="81"/>
      <c r="DX203" s="81"/>
      <c r="DY203" s="81"/>
      <c r="DZ203" s="81"/>
      <c r="EA203" s="81"/>
      <c r="EB203" s="81"/>
      <c r="EC203" s="81"/>
      <c r="ED203" s="81"/>
      <c r="EE203" s="81"/>
      <c r="EF203" s="81"/>
      <c r="EG203" s="81"/>
      <c r="EH203" s="81"/>
      <c r="EI203" s="81"/>
      <c r="EJ203" s="81"/>
      <c r="EK203" s="81"/>
      <c r="EL203" s="81"/>
      <c r="EM203" s="81"/>
      <c r="EN203" s="81"/>
      <c r="EO203" s="81"/>
      <c r="EP203" s="81"/>
      <c r="EQ203" s="81"/>
      <c r="ER203" s="81"/>
      <c r="ES203" s="81"/>
      <c r="ET203" s="81"/>
      <c r="EU203" s="81"/>
      <c r="EV203" s="81"/>
      <c r="EW203" s="81"/>
      <c r="EX203" s="81"/>
      <c r="EY203" s="81"/>
    </row>
    <row r="204" spans="2:155" ht="14.45" customHeight="1" x14ac:dyDescent="0.25">
      <c r="B204" s="85"/>
      <c r="C204" s="85"/>
      <c r="D204" s="85"/>
      <c r="E204" s="85"/>
      <c r="F204" s="85"/>
      <c r="G204" s="85"/>
      <c r="H204" s="85"/>
      <c r="I204" s="85"/>
      <c r="J204" s="85"/>
      <c r="K204" s="85"/>
      <c r="L204" s="85"/>
      <c r="AN204" s="81"/>
      <c r="AO204" s="81"/>
      <c r="AP204" s="81"/>
      <c r="AQ204" s="81"/>
      <c r="AR204" s="81"/>
      <c r="AS204" s="81"/>
      <c r="AT204" s="81"/>
      <c r="AU204" s="81"/>
      <c r="AV204" s="81"/>
      <c r="AW204" s="81"/>
      <c r="AX204" s="81"/>
      <c r="AY204" s="81"/>
      <c r="AZ204" s="81"/>
      <c r="BA204" s="81"/>
      <c r="BB204" s="81"/>
      <c r="BC204" s="81"/>
      <c r="BD204" s="81"/>
      <c r="BE204" s="81"/>
      <c r="BF204" s="81"/>
      <c r="BG204" s="81"/>
      <c r="BH204" s="81"/>
      <c r="BI204" s="81"/>
      <c r="BJ204" s="81"/>
      <c r="BK204" s="81"/>
      <c r="BL204" s="81"/>
      <c r="BM204" s="81"/>
      <c r="BN204" s="81"/>
      <c r="BO204" s="81"/>
      <c r="BP204" s="81"/>
      <c r="BQ204" s="81"/>
      <c r="BR204" s="81"/>
      <c r="BS204" s="81"/>
      <c r="BT204" s="81"/>
      <c r="BU204" s="81"/>
      <c r="BV204" s="81"/>
      <c r="BW204" s="81"/>
      <c r="BX204" s="81"/>
      <c r="BY204" s="81"/>
      <c r="BZ204" s="81"/>
      <c r="CA204" s="81"/>
      <c r="CB204" s="81"/>
      <c r="CC204" s="81"/>
      <c r="CD204" s="81"/>
      <c r="CE204" s="81"/>
      <c r="CF204" s="81"/>
      <c r="CG204" s="81"/>
      <c r="CH204" s="81"/>
      <c r="CI204" s="81"/>
      <c r="CJ204" s="81"/>
      <c r="CK204" s="81"/>
      <c r="CL204" s="81"/>
      <c r="CM204" s="81"/>
      <c r="CN204" s="81"/>
      <c r="CO204" s="81"/>
      <c r="CP204" s="81"/>
      <c r="CQ204" s="81"/>
      <c r="CR204" s="81"/>
      <c r="CS204" s="81"/>
      <c r="CT204" s="81"/>
      <c r="CU204" s="81"/>
      <c r="CV204" s="81"/>
      <c r="CW204" s="81"/>
      <c r="CX204" s="81"/>
      <c r="CY204" s="81"/>
      <c r="CZ204" s="81"/>
      <c r="DA204" s="81"/>
      <c r="DB204" s="81"/>
      <c r="DC204" s="81"/>
      <c r="DD204" s="81"/>
      <c r="DE204" s="81"/>
      <c r="DF204" s="81"/>
      <c r="DG204" s="81"/>
      <c r="DH204" s="81"/>
      <c r="DI204" s="81"/>
      <c r="DJ204" s="81"/>
      <c r="DK204" s="81"/>
      <c r="DL204" s="81"/>
      <c r="DM204" s="81"/>
      <c r="DN204" s="81"/>
      <c r="DO204" s="81"/>
      <c r="DP204" s="81"/>
      <c r="DQ204" s="81"/>
      <c r="DR204" s="81"/>
      <c r="DS204" s="81"/>
      <c r="DT204" s="81"/>
      <c r="DU204" s="81"/>
      <c r="DV204" s="81"/>
      <c r="DW204" s="81"/>
      <c r="DX204" s="81"/>
      <c r="DY204" s="81"/>
      <c r="DZ204" s="81"/>
      <c r="EA204" s="81"/>
      <c r="EB204" s="81"/>
      <c r="EC204" s="81"/>
      <c r="ED204" s="81"/>
      <c r="EE204" s="81"/>
      <c r="EF204" s="81"/>
      <c r="EG204" s="81"/>
      <c r="EH204" s="81"/>
      <c r="EI204" s="81"/>
      <c r="EJ204" s="81"/>
      <c r="EK204" s="81"/>
      <c r="EL204" s="81"/>
      <c r="EM204" s="81"/>
      <c r="EN204" s="81"/>
      <c r="EO204" s="81"/>
      <c r="EP204" s="81"/>
      <c r="EQ204" s="81"/>
      <c r="ER204" s="81"/>
      <c r="ES204" s="81"/>
      <c r="ET204" s="81"/>
      <c r="EU204" s="81"/>
      <c r="EV204" s="81"/>
      <c r="EW204" s="81"/>
      <c r="EX204" s="81"/>
      <c r="EY204" s="81"/>
    </row>
    <row r="205" spans="2:155" ht="14.45" customHeight="1" x14ac:dyDescent="0.25">
      <c r="B205" s="85"/>
      <c r="C205" s="85"/>
      <c r="D205" s="85"/>
      <c r="E205" s="85"/>
      <c r="F205" s="85"/>
      <c r="G205" s="85"/>
      <c r="H205" s="85"/>
      <c r="I205" s="85"/>
      <c r="J205" s="85"/>
      <c r="K205" s="85"/>
      <c r="L205" s="85"/>
      <c r="AN205" s="81"/>
      <c r="AO205" s="81"/>
      <c r="AP205" s="81"/>
      <c r="AQ205" s="81"/>
      <c r="AR205" s="81"/>
      <c r="AS205" s="81"/>
      <c r="AT205" s="81"/>
      <c r="AU205" s="81"/>
      <c r="AV205" s="81"/>
      <c r="AW205" s="81"/>
      <c r="AX205" s="81"/>
      <c r="AY205" s="81"/>
      <c r="AZ205" s="81"/>
      <c r="BA205" s="81"/>
      <c r="BB205" s="81"/>
      <c r="BC205" s="81"/>
      <c r="BD205" s="81"/>
      <c r="BE205" s="81"/>
      <c r="BF205" s="81"/>
      <c r="BG205" s="81"/>
      <c r="BH205" s="81"/>
      <c r="BI205" s="81"/>
      <c r="BJ205" s="81"/>
      <c r="BK205" s="81"/>
      <c r="BL205" s="81"/>
      <c r="BM205" s="81"/>
      <c r="BN205" s="81"/>
      <c r="BO205" s="81"/>
      <c r="BP205" s="81"/>
      <c r="BQ205" s="81"/>
      <c r="BR205" s="81"/>
      <c r="BS205" s="81"/>
      <c r="BT205" s="81"/>
      <c r="BU205" s="81"/>
      <c r="BV205" s="81"/>
      <c r="BW205" s="81"/>
      <c r="BX205" s="81"/>
      <c r="BY205" s="81"/>
      <c r="BZ205" s="81"/>
      <c r="CA205" s="81"/>
      <c r="CB205" s="81"/>
      <c r="CC205" s="81"/>
      <c r="CD205" s="81"/>
      <c r="CE205" s="81"/>
      <c r="CF205" s="81"/>
      <c r="CG205" s="81"/>
      <c r="CH205" s="81"/>
      <c r="CI205" s="81"/>
      <c r="CJ205" s="81"/>
      <c r="CK205" s="81"/>
      <c r="CL205" s="81"/>
      <c r="CM205" s="81"/>
      <c r="CN205" s="81"/>
      <c r="CO205" s="81"/>
      <c r="CP205" s="81"/>
      <c r="CQ205" s="81"/>
      <c r="CR205" s="81"/>
      <c r="CS205" s="81"/>
      <c r="CT205" s="81"/>
      <c r="CU205" s="81"/>
      <c r="CV205" s="81"/>
      <c r="CW205" s="81"/>
      <c r="CX205" s="81"/>
      <c r="CY205" s="81"/>
      <c r="CZ205" s="81"/>
      <c r="DA205" s="81"/>
      <c r="DB205" s="81"/>
      <c r="DC205" s="81"/>
      <c r="DD205" s="81"/>
      <c r="DE205" s="81"/>
      <c r="DF205" s="81"/>
      <c r="DG205" s="81"/>
      <c r="DH205" s="81"/>
      <c r="DI205" s="81"/>
      <c r="DJ205" s="81"/>
      <c r="DK205" s="81"/>
      <c r="DL205" s="81"/>
      <c r="DM205" s="81"/>
      <c r="DN205" s="81"/>
      <c r="DO205" s="81"/>
      <c r="DP205" s="81"/>
      <c r="DQ205" s="81"/>
      <c r="DR205" s="81"/>
      <c r="DS205" s="81"/>
      <c r="DT205" s="81"/>
      <c r="DU205" s="81"/>
      <c r="DV205" s="81"/>
      <c r="DW205" s="81"/>
      <c r="DX205" s="81"/>
      <c r="DY205" s="81"/>
      <c r="DZ205" s="81"/>
      <c r="EA205" s="81"/>
      <c r="EB205" s="81"/>
      <c r="EC205" s="81"/>
      <c r="ED205" s="81"/>
      <c r="EE205" s="81"/>
      <c r="EF205" s="81"/>
      <c r="EG205" s="81"/>
      <c r="EH205" s="81"/>
      <c r="EI205" s="81"/>
      <c r="EJ205" s="81"/>
      <c r="EK205" s="81"/>
      <c r="EL205" s="81"/>
      <c r="EM205" s="81"/>
      <c r="EN205" s="81"/>
      <c r="EO205" s="81"/>
      <c r="EP205" s="81"/>
      <c r="EQ205" s="81"/>
      <c r="ER205" s="81"/>
      <c r="ES205" s="81"/>
      <c r="ET205" s="81"/>
      <c r="EU205" s="81"/>
      <c r="EV205" s="81"/>
      <c r="EW205" s="81"/>
      <c r="EX205" s="81"/>
      <c r="EY205" s="81"/>
    </row>
    <row r="206" spans="2:155" ht="14.45" customHeight="1" x14ac:dyDescent="0.25">
      <c r="B206" s="85"/>
      <c r="C206" s="85"/>
      <c r="D206" s="85"/>
      <c r="E206" s="85"/>
      <c r="F206" s="85"/>
      <c r="G206" s="85"/>
      <c r="H206" s="85"/>
      <c r="I206" s="85"/>
      <c r="J206" s="85"/>
      <c r="K206" s="85"/>
      <c r="L206" s="85"/>
      <c r="AN206" s="81"/>
      <c r="AO206" s="81"/>
      <c r="AP206" s="81"/>
      <c r="AQ206" s="81"/>
      <c r="AR206" s="81"/>
      <c r="AS206" s="81"/>
      <c r="AT206" s="81"/>
      <c r="AU206" s="81"/>
      <c r="AV206" s="81"/>
      <c r="AW206" s="81"/>
      <c r="AX206" s="81"/>
      <c r="AY206" s="81"/>
      <c r="AZ206" s="81"/>
      <c r="BA206" s="81"/>
      <c r="BB206" s="81"/>
      <c r="BC206" s="81"/>
      <c r="BD206" s="81"/>
      <c r="BE206" s="81"/>
      <c r="BF206" s="81"/>
      <c r="BG206" s="81"/>
      <c r="BH206" s="81"/>
      <c r="BI206" s="81"/>
      <c r="BJ206" s="81"/>
      <c r="BK206" s="81"/>
      <c r="BL206" s="81"/>
      <c r="BM206" s="81"/>
      <c r="BN206" s="81"/>
      <c r="BO206" s="81"/>
      <c r="BP206" s="81"/>
      <c r="BQ206" s="81"/>
      <c r="BR206" s="81"/>
      <c r="BS206" s="81"/>
      <c r="BT206" s="81"/>
      <c r="BU206" s="81"/>
      <c r="BV206" s="81"/>
      <c r="BW206" s="81"/>
      <c r="BX206" s="81"/>
      <c r="BY206" s="81"/>
      <c r="BZ206" s="81"/>
      <c r="CA206" s="81"/>
      <c r="CB206" s="81"/>
      <c r="CC206" s="81"/>
      <c r="CD206" s="81"/>
      <c r="CE206" s="81"/>
      <c r="CF206" s="81"/>
      <c r="CG206" s="81"/>
      <c r="CH206" s="81"/>
      <c r="CI206" s="81"/>
      <c r="CJ206" s="81"/>
      <c r="CK206" s="81"/>
      <c r="CL206" s="81"/>
      <c r="CM206" s="81"/>
      <c r="CN206" s="81"/>
      <c r="CO206" s="81"/>
      <c r="CP206" s="81"/>
      <c r="CQ206" s="81"/>
      <c r="CR206" s="81"/>
      <c r="CS206" s="81"/>
      <c r="CT206" s="81"/>
      <c r="CU206" s="81"/>
      <c r="CV206" s="81"/>
      <c r="CW206" s="81"/>
      <c r="CX206" s="81"/>
      <c r="CY206" s="81"/>
      <c r="CZ206" s="81"/>
      <c r="DA206" s="81"/>
      <c r="DB206" s="81"/>
      <c r="DC206" s="81"/>
      <c r="DD206" s="81"/>
      <c r="DE206" s="81"/>
      <c r="DF206" s="81"/>
      <c r="DG206" s="81"/>
      <c r="DH206" s="81"/>
      <c r="DI206" s="81"/>
      <c r="DJ206" s="81"/>
      <c r="DK206" s="81"/>
      <c r="DL206" s="81"/>
      <c r="DM206" s="81"/>
      <c r="DN206" s="81"/>
      <c r="DO206" s="81"/>
      <c r="DP206" s="81"/>
      <c r="DQ206" s="81"/>
      <c r="DR206" s="81"/>
      <c r="DS206" s="81"/>
      <c r="DT206" s="81"/>
      <c r="DU206" s="81"/>
      <c r="DV206" s="81"/>
      <c r="DW206" s="81"/>
      <c r="DX206" s="81"/>
      <c r="DY206" s="81"/>
      <c r="DZ206" s="81"/>
      <c r="EA206" s="81"/>
      <c r="EB206" s="81"/>
      <c r="EC206" s="81"/>
      <c r="ED206" s="81"/>
      <c r="EE206" s="81"/>
      <c r="EF206" s="81"/>
      <c r="EG206" s="81"/>
      <c r="EH206" s="81"/>
      <c r="EI206" s="81"/>
      <c r="EJ206" s="81"/>
      <c r="EK206" s="81"/>
      <c r="EL206" s="81"/>
      <c r="EM206" s="81"/>
      <c r="EN206" s="81"/>
      <c r="EO206" s="81"/>
      <c r="EP206" s="81"/>
      <c r="EQ206" s="81"/>
      <c r="ER206" s="81"/>
      <c r="ES206" s="81"/>
      <c r="ET206" s="81"/>
      <c r="EU206" s="81"/>
      <c r="EV206" s="81"/>
      <c r="EW206" s="81"/>
      <c r="EX206" s="81"/>
      <c r="EY206" s="81"/>
    </row>
    <row r="207" spans="2:155" ht="14.45" customHeight="1" x14ac:dyDescent="0.25">
      <c r="B207" s="85"/>
      <c r="C207" s="85"/>
      <c r="D207" s="85"/>
      <c r="E207" s="85"/>
      <c r="F207" s="85"/>
      <c r="G207" s="85"/>
      <c r="H207" s="85"/>
      <c r="I207" s="85"/>
      <c r="J207" s="85"/>
      <c r="K207" s="85"/>
      <c r="L207" s="85"/>
      <c r="AN207" s="81"/>
      <c r="AO207" s="81"/>
      <c r="AP207" s="81"/>
      <c r="AQ207" s="81"/>
      <c r="AR207" s="81"/>
      <c r="AS207" s="81"/>
      <c r="AT207" s="81"/>
      <c r="AU207" s="81"/>
      <c r="AV207" s="81"/>
      <c r="AW207" s="81"/>
      <c r="AX207" s="81"/>
      <c r="AY207" s="81"/>
      <c r="AZ207" s="81"/>
      <c r="BA207" s="81"/>
      <c r="BB207" s="81"/>
      <c r="BC207" s="81"/>
      <c r="BD207" s="81"/>
      <c r="BE207" s="81"/>
      <c r="BF207" s="81"/>
      <c r="BG207" s="81"/>
      <c r="BH207" s="81"/>
      <c r="BI207" s="81"/>
      <c r="BJ207" s="81"/>
      <c r="BK207" s="81"/>
      <c r="BL207" s="81"/>
      <c r="BM207" s="81"/>
      <c r="BN207" s="81"/>
      <c r="BO207" s="81"/>
      <c r="BP207" s="81"/>
      <c r="BQ207" s="81"/>
      <c r="BR207" s="81"/>
      <c r="BS207" s="81"/>
      <c r="BT207" s="81"/>
      <c r="BU207" s="81"/>
      <c r="BV207" s="81"/>
      <c r="BW207" s="81"/>
      <c r="BX207" s="81"/>
      <c r="BY207" s="81"/>
      <c r="BZ207" s="81"/>
      <c r="CA207" s="81"/>
      <c r="CB207" s="81"/>
      <c r="CC207" s="81"/>
      <c r="CD207" s="81"/>
      <c r="CE207" s="81"/>
      <c r="CF207" s="81"/>
      <c r="CG207" s="81"/>
      <c r="CH207" s="81"/>
      <c r="CI207" s="81"/>
      <c r="CJ207" s="81"/>
      <c r="CK207" s="81"/>
      <c r="CL207" s="81"/>
      <c r="CM207" s="81"/>
      <c r="CN207" s="81"/>
      <c r="CO207" s="81"/>
      <c r="CP207" s="81"/>
      <c r="CQ207" s="81"/>
      <c r="CR207" s="81"/>
      <c r="CS207" s="81"/>
      <c r="CT207" s="81"/>
      <c r="CU207" s="81"/>
      <c r="CV207" s="81"/>
      <c r="CW207" s="81"/>
      <c r="CX207" s="81"/>
      <c r="CY207" s="81"/>
      <c r="CZ207" s="81"/>
      <c r="DA207" s="81"/>
      <c r="DB207" s="81"/>
      <c r="DC207" s="81"/>
      <c r="DD207" s="81"/>
      <c r="DE207" s="81"/>
      <c r="DF207" s="81"/>
      <c r="DG207" s="81"/>
      <c r="DH207" s="81"/>
      <c r="DI207" s="81"/>
      <c r="DJ207" s="81"/>
      <c r="DK207" s="81"/>
      <c r="DL207" s="81"/>
      <c r="DM207" s="81"/>
      <c r="DN207" s="81"/>
      <c r="DO207" s="81"/>
      <c r="DP207" s="81"/>
      <c r="DQ207" s="81"/>
      <c r="DR207" s="81"/>
      <c r="DS207" s="81"/>
      <c r="DT207" s="81"/>
      <c r="DU207" s="81"/>
      <c r="DV207" s="81"/>
      <c r="DW207" s="81"/>
      <c r="DX207" s="81"/>
      <c r="DY207" s="81"/>
      <c r="DZ207" s="81"/>
      <c r="EA207" s="81"/>
      <c r="EB207" s="81"/>
      <c r="EC207" s="81"/>
      <c r="ED207" s="81"/>
      <c r="EE207" s="81"/>
      <c r="EF207" s="81"/>
      <c r="EG207" s="81"/>
      <c r="EH207" s="81"/>
      <c r="EI207" s="81"/>
      <c r="EJ207" s="81"/>
      <c r="EK207" s="81"/>
      <c r="EL207" s="81"/>
      <c r="EM207" s="81"/>
      <c r="EN207" s="81"/>
      <c r="EO207" s="81"/>
      <c r="EP207" s="81"/>
      <c r="EQ207" s="81"/>
      <c r="ER207" s="81"/>
      <c r="ES207" s="81"/>
      <c r="ET207" s="81"/>
      <c r="EU207" s="81"/>
      <c r="EV207" s="81"/>
      <c r="EW207" s="81"/>
      <c r="EX207" s="81"/>
      <c r="EY207" s="81"/>
    </row>
    <row r="208" spans="2:155" ht="14.45" customHeight="1" x14ac:dyDescent="0.25">
      <c r="B208" s="85"/>
      <c r="C208" s="85"/>
      <c r="D208" s="85"/>
      <c r="E208" s="85"/>
      <c r="F208" s="85"/>
      <c r="G208" s="85"/>
      <c r="H208" s="85"/>
      <c r="I208" s="85"/>
      <c r="J208" s="85"/>
      <c r="K208" s="85"/>
      <c r="L208" s="85"/>
      <c r="AN208" s="81"/>
      <c r="AO208" s="81"/>
      <c r="AP208" s="81"/>
      <c r="AQ208" s="81"/>
      <c r="AR208" s="81"/>
      <c r="AS208" s="81"/>
      <c r="AT208" s="81"/>
      <c r="AU208" s="81"/>
      <c r="AV208" s="81"/>
      <c r="AW208" s="81"/>
      <c r="AX208" s="81"/>
      <c r="AY208" s="81"/>
      <c r="AZ208" s="81"/>
      <c r="BA208" s="81"/>
      <c r="BB208" s="81"/>
      <c r="BC208" s="81"/>
      <c r="BD208" s="81"/>
      <c r="BE208" s="81"/>
      <c r="BF208" s="81"/>
      <c r="BG208" s="81"/>
      <c r="BH208" s="81"/>
      <c r="BI208" s="81"/>
      <c r="BJ208" s="81"/>
      <c r="BK208" s="81"/>
      <c r="BL208" s="81"/>
      <c r="BM208" s="81"/>
      <c r="BN208" s="81"/>
      <c r="BO208" s="81"/>
      <c r="BP208" s="81"/>
      <c r="BQ208" s="81"/>
      <c r="BR208" s="81"/>
      <c r="BS208" s="81"/>
      <c r="BT208" s="81"/>
      <c r="BU208" s="81"/>
      <c r="BV208" s="81"/>
      <c r="BW208" s="81"/>
      <c r="BX208" s="81"/>
      <c r="BY208" s="81"/>
      <c r="BZ208" s="81"/>
      <c r="CA208" s="81"/>
      <c r="CB208" s="81"/>
      <c r="CC208" s="81"/>
      <c r="CD208" s="81"/>
      <c r="CE208" s="81"/>
      <c r="CF208" s="81"/>
      <c r="CG208" s="81"/>
      <c r="CH208" s="81"/>
      <c r="CI208" s="81"/>
      <c r="CJ208" s="81"/>
      <c r="CK208" s="81"/>
      <c r="CL208" s="81"/>
      <c r="CM208" s="81"/>
      <c r="CN208" s="81"/>
      <c r="CO208" s="81"/>
      <c r="CP208" s="81"/>
      <c r="CQ208" s="81"/>
      <c r="CR208" s="81"/>
      <c r="CS208" s="81"/>
      <c r="CT208" s="81"/>
      <c r="CU208" s="81"/>
      <c r="CV208" s="81"/>
      <c r="CW208" s="81"/>
      <c r="CX208" s="81"/>
      <c r="CY208" s="81"/>
      <c r="CZ208" s="81"/>
      <c r="DA208" s="81"/>
      <c r="DB208" s="81"/>
      <c r="DC208" s="81"/>
      <c r="DD208" s="81"/>
      <c r="DE208" s="81"/>
      <c r="DF208" s="81"/>
      <c r="DG208" s="81"/>
      <c r="DH208" s="81"/>
      <c r="DI208" s="81"/>
      <c r="DJ208" s="81"/>
      <c r="DK208" s="81"/>
      <c r="DL208" s="81"/>
      <c r="DM208" s="81"/>
      <c r="DN208" s="81"/>
      <c r="DO208" s="81"/>
      <c r="DP208" s="81"/>
      <c r="DQ208" s="81"/>
      <c r="DR208" s="81"/>
      <c r="DS208" s="81"/>
      <c r="DT208" s="81"/>
      <c r="DU208" s="81"/>
      <c r="DV208" s="81"/>
      <c r="DW208" s="81"/>
      <c r="DX208" s="81"/>
      <c r="DY208" s="81"/>
      <c r="DZ208" s="81"/>
      <c r="EA208" s="81"/>
      <c r="EB208" s="81"/>
      <c r="EC208" s="81"/>
      <c r="ED208" s="81"/>
      <c r="EE208" s="81"/>
      <c r="EF208" s="81"/>
      <c r="EG208" s="81"/>
      <c r="EH208" s="81"/>
      <c r="EI208" s="81"/>
      <c r="EJ208" s="81"/>
      <c r="EK208" s="81"/>
      <c r="EL208" s="81"/>
      <c r="EM208" s="81"/>
      <c r="EN208" s="81"/>
      <c r="EO208" s="81"/>
      <c r="EP208" s="81"/>
      <c r="EQ208" s="81"/>
      <c r="ER208" s="81"/>
      <c r="ES208" s="81"/>
      <c r="ET208" s="81"/>
      <c r="EU208" s="81"/>
      <c r="EV208" s="81"/>
      <c r="EW208" s="81"/>
      <c r="EX208" s="81"/>
      <c r="EY208" s="81"/>
    </row>
    <row r="209" spans="2:155" ht="14.45" customHeight="1" x14ac:dyDescent="0.25">
      <c r="B209" s="85"/>
      <c r="C209" s="85"/>
      <c r="D209" s="85"/>
      <c r="E209" s="85"/>
      <c r="F209" s="85"/>
      <c r="G209" s="85"/>
      <c r="H209" s="85"/>
      <c r="I209" s="85"/>
      <c r="J209" s="85"/>
      <c r="K209" s="85"/>
      <c r="L209" s="85"/>
      <c r="AN209" s="81"/>
      <c r="AO209" s="81"/>
      <c r="AP209" s="81"/>
      <c r="AQ209" s="81"/>
      <c r="AR209" s="81"/>
      <c r="AS209" s="81"/>
      <c r="AT209" s="81"/>
      <c r="AU209" s="81"/>
      <c r="AV209" s="81"/>
      <c r="AW209" s="81"/>
      <c r="AX209" s="81"/>
      <c r="AY209" s="81"/>
      <c r="AZ209" s="81"/>
      <c r="BA209" s="81"/>
      <c r="BB209" s="81"/>
      <c r="BC209" s="81"/>
      <c r="BD209" s="81"/>
      <c r="BE209" s="81"/>
      <c r="BF209" s="81"/>
      <c r="BG209" s="81"/>
      <c r="BH209" s="81"/>
      <c r="BI209" s="81"/>
      <c r="BJ209" s="81"/>
      <c r="BK209" s="81"/>
      <c r="BL209" s="81"/>
      <c r="BM209" s="81"/>
      <c r="BN209" s="81"/>
      <c r="BO209" s="81"/>
      <c r="BP209" s="81"/>
      <c r="BQ209" s="81"/>
      <c r="BR209" s="81"/>
      <c r="BS209" s="81"/>
      <c r="BT209" s="81"/>
      <c r="BU209" s="81"/>
      <c r="BV209" s="81"/>
      <c r="BW209" s="81"/>
      <c r="BX209" s="81"/>
      <c r="BY209" s="81"/>
      <c r="BZ209" s="81"/>
      <c r="CA209" s="81"/>
      <c r="CB209" s="81"/>
      <c r="CC209" s="81"/>
      <c r="CD209" s="81"/>
      <c r="CE209" s="81"/>
      <c r="CF209" s="81"/>
      <c r="CG209" s="81"/>
      <c r="CH209" s="81"/>
      <c r="CI209" s="81"/>
      <c r="CJ209" s="81"/>
      <c r="CK209" s="81"/>
      <c r="CL209" s="81"/>
      <c r="CM209" s="81"/>
      <c r="CN209" s="81"/>
      <c r="CO209" s="81"/>
      <c r="CP209" s="81"/>
      <c r="CQ209" s="81"/>
      <c r="CR209" s="81"/>
      <c r="CS209" s="81"/>
      <c r="CT209" s="81"/>
      <c r="CU209" s="81"/>
      <c r="CV209" s="81"/>
      <c r="CW209" s="81"/>
      <c r="CX209" s="81"/>
      <c r="CY209" s="81"/>
      <c r="CZ209" s="81"/>
      <c r="DA209" s="81"/>
      <c r="DB209" s="81"/>
      <c r="DC209" s="81"/>
      <c r="DD209" s="81"/>
      <c r="DE209" s="81"/>
      <c r="DF209" s="81"/>
      <c r="DG209" s="81"/>
      <c r="DH209" s="81"/>
      <c r="DI209" s="81"/>
      <c r="DJ209" s="81"/>
      <c r="DK209" s="81"/>
      <c r="DL209" s="81"/>
      <c r="DM209" s="81"/>
      <c r="DN209" s="81"/>
      <c r="DO209" s="81"/>
      <c r="DP209" s="81"/>
      <c r="DQ209" s="81"/>
      <c r="DR209" s="81"/>
      <c r="DS209" s="81"/>
      <c r="DT209" s="81"/>
      <c r="DU209" s="81"/>
      <c r="DV209" s="81"/>
      <c r="DW209" s="81"/>
      <c r="DX209" s="81"/>
      <c r="DY209" s="81"/>
      <c r="DZ209" s="81"/>
      <c r="EA209" s="81"/>
      <c r="EB209" s="81"/>
      <c r="EC209" s="81"/>
      <c r="ED209" s="81"/>
      <c r="EE209" s="81"/>
      <c r="EF209" s="81"/>
      <c r="EG209" s="81"/>
      <c r="EH209" s="81"/>
      <c r="EI209" s="81"/>
      <c r="EJ209" s="81"/>
      <c r="EK209" s="81"/>
      <c r="EL209" s="81"/>
      <c r="EM209" s="81"/>
      <c r="EN209" s="81"/>
      <c r="EO209" s="81"/>
      <c r="EP209" s="81"/>
      <c r="EQ209" s="81"/>
      <c r="ER209" s="81"/>
      <c r="ES209" s="81"/>
      <c r="ET209" s="81"/>
      <c r="EU209" s="81"/>
      <c r="EV209" s="81"/>
      <c r="EW209" s="81"/>
      <c r="EX209" s="81"/>
      <c r="EY209" s="81"/>
    </row>
    <row r="210" spans="2:155" ht="14.45" customHeight="1" x14ac:dyDescent="0.25">
      <c r="B210" s="85"/>
      <c r="C210" s="85"/>
      <c r="D210" s="85"/>
      <c r="E210" s="85"/>
      <c r="F210" s="85"/>
      <c r="G210" s="85"/>
      <c r="H210" s="85"/>
      <c r="I210" s="85"/>
      <c r="J210" s="85"/>
      <c r="K210" s="85"/>
      <c r="L210" s="85"/>
      <c r="AN210" s="81"/>
      <c r="AO210" s="81"/>
      <c r="AP210" s="81"/>
      <c r="AQ210" s="81"/>
      <c r="AR210" s="81"/>
      <c r="AS210" s="81"/>
      <c r="AT210" s="81"/>
      <c r="AU210" s="81"/>
      <c r="AV210" s="81"/>
      <c r="AW210" s="81"/>
      <c r="AX210" s="81"/>
      <c r="AY210" s="81"/>
      <c r="AZ210" s="81"/>
      <c r="BA210" s="81"/>
      <c r="BB210" s="81"/>
      <c r="BC210" s="81"/>
      <c r="BD210" s="81"/>
      <c r="BE210" s="81"/>
      <c r="BF210" s="81"/>
      <c r="BG210" s="81"/>
      <c r="BH210" s="81"/>
      <c r="BI210" s="81"/>
      <c r="BJ210" s="81"/>
      <c r="BK210" s="81"/>
      <c r="BL210" s="81"/>
      <c r="BM210" s="81"/>
      <c r="BN210" s="81"/>
      <c r="BO210" s="81"/>
      <c r="BP210" s="81"/>
      <c r="BQ210" s="81"/>
      <c r="BR210" s="81"/>
      <c r="BS210" s="81"/>
      <c r="BT210" s="81"/>
      <c r="BU210" s="81"/>
      <c r="BV210" s="81"/>
      <c r="BW210" s="81"/>
      <c r="BX210" s="81"/>
      <c r="BY210" s="81"/>
      <c r="BZ210" s="81"/>
      <c r="CA210" s="81"/>
      <c r="CB210" s="81"/>
      <c r="CC210" s="81"/>
      <c r="CD210" s="81"/>
      <c r="CE210" s="81"/>
      <c r="CF210" s="81"/>
      <c r="CG210" s="81"/>
      <c r="CH210" s="81"/>
      <c r="CI210" s="81"/>
      <c r="CJ210" s="81"/>
      <c r="CK210" s="81"/>
      <c r="CL210" s="81"/>
      <c r="CM210" s="81"/>
      <c r="CN210" s="81"/>
      <c r="CO210" s="81"/>
      <c r="CP210" s="81"/>
      <c r="CQ210" s="81"/>
      <c r="CR210" s="81"/>
      <c r="CS210" s="81"/>
      <c r="CT210" s="81"/>
      <c r="CU210" s="81"/>
      <c r="CV210" s="81"/>
      <c r="CW210" s="81"/>
      <c r="CX210" s="81"/>
      <c r="CY210" s="81"/>
      <c r="CZ210" s="81"/>
      <c r="DA210" s="81"/>
      <c r="DB210" s="81"/>
      <c r="DC210" s="81"/>
      <c r="DD210" s="81"/>
      <c r="DE210" s="81"/>
      <c r="DF210" s="81"/>
      <c r="DG210" s="81"/>
      <c r="DH210" s="81"/>
      <c r="DI210" s="81"/>
      <c r="DJ210" s="81"/>
      <c r="DK210" s="81"/>
      <c r="DL210" s="81"/>
      <c r="DM210" s="81"/>
      <c r="DN210" s="81"/>
      <c r="DO210" s="81"/>
      <c r="DP210" s="81"/>
      <c r="DQ210" s="81"/>
      <c r="DR210" s="81"/>
      <c r="DS210" s="81"/>
      <c r="DT210" s="81"/>
      <c r="DU210" s="81"/>
      <c r="DV210" s="81"/>
      <c r="DW210" s="81"/>
      <c r="DX210" s="81"/>
      <c r="DY210" s="81"/>
      <c r="DZ210" s="81"/>
      <c r="EA210" s="81"/>
      <c r="EB210" s="81"/>
      <c r="EC210" s="81"/>
      <c r="ED210" s="81"/>
      <c r="EE210" s="81"/>
      <c r="EF210" s="81"/>
      <c r="EG210" s="81"/>
      <c r="EH210" s="81"/>
      <c r="EI210" s="81"/>
      <c r="EJ210" s="81"/>
      <c r="EK210" s="81"/>
      <c r="EL210" s="81"/>
      <c r="EM210" s="81"/>
      <c r="EN210" s="81"/>
      <c r="EO210" s="81"/>
      <c r="EP210" s="81"/>
      <c r="EQ210" s="81"/>
      <c r="ER210" s="81"/>
      <c r="ES210" s="81"/>
      <c r="ET210" s="81"/>
      <c r="EU210" s="81"/>
      <c r="EV210" s="81"/>
      <c r="EW210" s="81"/>
      <c r="EX210" s="81"/>
      <c r="EY210" s="81"/>
    </row>
    <row r="211" spans="2:155" ht="14.45" customHeight="1" x14ac:dyDescent="0.25">
      <c r="B211" s="85"/>
      <c r="C211" s="85"/>
      <c r="D211" s="85"/>
      <c r="E211" s="85"/>
      <c r="F211" s="85"/>
      <c r="G211" s="85"/>
      <c r="H211" s="85"/>
      <c r="I211" s="85"/>
      <c r="J211" s="85"/>
      <c r="K211" s="85"/>
      <c r="L211" s="85"/>
      <c r="AN211" s="81"/>
      <c r="AO211" s="81"/>
      <c r="AP211" s="81"/>
      <c r="AQ211" s="81"/>
      <c r="AR211" s="81"/>
      <c r="AS211" s="81"/>
      <c r="AT211" s="81"/>
      <c r="AU211" s="81"/>
      <c r="AV211" s="81"/>
      <c r="AW211" s="81"/>
      <c r="AX211" s="81"/>
      <c r="AY211" s="81"/>
      <c r="AZ211" s="81"/>
      <c r="BA211" s="81"/>
      <c r="BB211" s="81"/>
      <c r="BC211" s="81"/>
      <c r="BD211" s="81"/>
      <c r="BE211" s="81"/>
      <c r="BF211" s="81"/>
      <c r="BG211" s="81"/>
      <c r="BH211" s="81"/>
      <c r="BI211" s="81"/>
      <c r="BJ211" s="81"/>
      <c r="BK211" s="81"/>
      <c r="BL211" s="81"/>
      <c r="BM211" s="81"/>
      <c r="BN211" s="81"/>
      <c r="BO211" s="81"/>
      <c r="BP211" s="81"/>
      <c r="BQ211" s="81"/>
      <c r="BR211" s="81"/>
      <c r="BS211" s="81"/>
      <c r="BT211" s="81"/>
      <c r="BU211" s="81"/>
      <c r="BV211" s="81"/>
      <c r="BW211" s="81"/>
      <c r="BX211" s="81"/>
      <c r="BY211" s="81"/>
      <c r="BZ211" s="81"/>
      <c r="CA211" s="81"/>
      <c r="CB211" s="81"/>
      <c r="CC211" s="81"/>
      <c r="CD211" s="81"/>
      <c r="CE211" s="81"/>
      <c r="CF211" s="81"/>
      <c r="CG211" s="81"/>
      <c r="CH211" s="81"/>
      <c r="CI211" s="81"/>
      <c r="CJ211" s="81"/>
      <c r="CK211" s="81"/>
      <c r="CL211" s="81"/>
      <c r="CM211" s="81"/>
      <c r="CN211" s="81"/>
      <c r="CO211" s="81"/>
      <c r="CP211" s="81"/>
      <c r="CQ211" s="81"/>
      <c r="CR211" s="81"/>
      <c r="CS211" s="81"/>
      <c r="CT211" s="81"/>
      <c r="CU211" s="81"/>
      <c r="CV211" s="81"/>
      <c r="CW211" s="81"/>
      <c r="CX211" s="81"/>
      <c r="CY211" s="81"/>
      <c r="CZ211" s="81"/>
      <c r="DA211" s="81"/>
      <c r="DB211" s="81"/>
      <c r="DC211" s="81"/>
      <c r="DD211" s="81"/>
      <c r="DE211" s="81"/>
      <c r="DF211" s="81"/>
      <c r="DG211" s="81"/>
      <c r="DH211" s="81"/>
      <c r="DI211" s="81"/>
      <c r="DJ211" s="81"/>
      <c r="DK211" s="81"/>
      <c r="DL211" s="81"/>
      <c r="DM211" s="81"/>
      <c r="DN211" s="81"/>
      <c r="DO211" s="81"/>
      <c r="DP211" s="81"/>
      <c r="DQ211" s="81"/>
      <c r="DR211" s="81"/>
      <c r="DS211" s="81"/>
      <c r="DT211" s="81"/>
      <c r="DU211" s="81"/>
      <c r="DV211" s="81"/>
      <c r="DW211" s="81"/>
      <c r="DX211" s="81"/>
      <c r="DY211" s="81"/>
      <c r="DZ211" s="81"/>
      <c r="EA211" s="81"/>
      <c r="EB211" s="81"/>
      <c r="EC211" s="81"/>
      <c r="ED211" s="81"/>
      <c r="EE211" s="81"/>
      <c r="EF211" s="81"/>
      <c r="EG211" s="81"/>
      <c r="EH211" s="81"/>
      <c r="EI211" s="81"/>
      <c r="EJ211" s="81"/>
      <c r="EK211" s="81"/>
      <c r="EL211" s="81"/>
      <c r="EM211" s="81"/>
      <c r="EN211" s="81"/>
      <c r="EO211" s="81"/>
      <c r="EP211" s="81"/>
      <c r="EQ211" s="81"/>
      <c r="ER211" s="81"/>
      <c r="ES211" s="81"/>
      <c r="ET211" s="81"/>
      <c r="EU211" s="81"/>
      <c r="EV211" s="81"/>
      <c r="EW211" s="81"/>
      <c r="EX211" s="81"/>
      <c r="EY211" s="81"/>
    </row>
    <row r="212" spans="2:155" ht="14.45" customHeight="1" x14ac:dyDescent="0.25">
      <c r="B212" s="85"/>
      <c r="C212" s="85"/>
      <c r="D212" s="85"/>
      <c r="E212" s="85"/>
      <c r="F212" s="85"/>
      <c r="G212" s="85"/>
      <c r="H212" s="85"/>
      <c r="I212" s="85"/>
      <c r="J212" s="85"/>
      <c r="K212" s="85"/>
      <c r="L212" s="85"/>
      <c r="AN212" s="81"/>
      <c r="AO212" s="81"/>
      <c r="AP212" s="81"/>
      <c r="AQ212" s="81"/>
      <c r="AR212" s="81"/>
      <c r="AS212" s="81"/>
      <c r="AT212" s="81"/>
      <c r="AU212" s="81"/>
      <c r="AV212" s="81"/>
      <c r="AW212" s="81"/>
      <c r="AX212" s="81"/>
      <c r="AY212" s="81"/>
      <c r="AZ212" s="81"/>
      <c r="BA212" s="81"/>
      <c r="BB212" s="81"/>
      <c r="BC212" s="81"/>
      <c r="BD212" s="81"/>
      <c r="BE212" s="81"/>
      <c r="BF212" s="81"/>
      <c r="BG212" s="81"/>
      <c r="BH212" s="81"/>
      <c r="BI212" s="81"/>
      <c r="BJ212" s="81"/>
      <c r="BK212" s="81"/>
      <c r="BL212" s="81"/>
      <c r="BM212" s="81"/>
      <c r="BN212" s="81"/>
      <c r="BO212" s="81"/>
      <c r="BP212" s="81"/>
      <c r="BQ212" s="81"/>
      <c r="BR212" s="81"/>
      <c r="BS212" s="81"/>
      <c r="BT212" s="81"/>
      <c r="BU212" s="81"/>
      <c r="BV212" s="81"/>
      <c r="BW212" s="81"/>
      <c r="BX212" s="81"/>
      <c r="BY212" s="81"/>
      <c r="BZ212" s="81"/>
      <c r="CA212" s="81"/>
      <c r="CB212" s="81"/>
      <c r="CC212" s="81"/>
      <c r="CD212" s="81"/>
      <c r="CE212" s="81"/>
      <c r="CF212" s="81"/>
      <c r="CG212" s="81"/>
      <c r="CH212" s="81"/>
      <c r="CI212" s="81"/>
      <c r="CJ212" s="81"/>
      <c r="CK212" s="81"/>
      <c r="CL212" s="81"/>
      <c r="CM212" s="81"/>
      <c r="CN212" s="81"/>
      <c r="CO212" s="81"/>
      <c r="CP212" s="81"/>
      <c r="CQ212" s="81"/>
      <c r="CR212" s="81"/>
      <c r="CS212" s="81"/>
      <c r="CT212" s="81"/>
      <c r="CU212" s="81"/>
      <c r="CV212" s="81"/>
      <c r="CW212" s="81"/>
      <c r="CX212" s="81"/>
      <c r="CY212" s="81"/>
      <c r="CZ212" s="81"/>
      <c r="DA212" s="81"/>
      <c r="DB212" s="81"/>
      <c r="DC212" s="81"/>
      <c r="DD212" s="81"/>
      <c r="DE212" s="81"/>
      <c r="DF212" s="81"/>
      <c r="DG212" s="81"/>
      <c r="DH212" s="81"/>
      <c r="DI212" s="81"/>
      <c r="DJ212" s="81"/>
      <c r="DK212" s="81"/>
      <c r="DL212" s="81"/>
      <c r="DM212" s="81"/>
      <c r="DN212" s="81"/>
      <c r="DO212" s="81"/>
      <c r="DP212" s="81"/>
      <c r="DQ212" s="81"/>
      <c r="DR212" s="81"/>
      <c r="DS212" s="81"/>
      <c r="DT212" s="81"/>
      <c r="DU212" s="81"/>
      <c r="DV212" s="81"/>
      <c r="DW212" s="81"/>
      <c r="DX212" s="81"/>
      <c r="DY212" s="81"/>
      <c r="DZ212" s="81"/>
      <c r="EA212" s="81"/>
      <c r="EB212" s="81"/>
      <c r="EC212" s="81"/>
      <c r="ED212" s="81"/>
      <c r="EE212" s="81"/>
      <c r="EF212" s="81"/>
      <c r="EG212" s="81"/>
      <c r="EH212" s="81"/>
      <c r="EI212" s="81"/>
      <c r="EJ212" s="81"/>
      <c r="EK212" s="81"/>
      <c r="EL212" s="81"/>
      <c r="EM212" s="81"/>
      <c r="EN212" s="81"/>
      <c r="EO212" s="81"/>
      <c r="EP212" s="81"/>
      <c r="EQ212" s="81"/>
      <c r="ER212" s="81"/>
      <c r="ES212" s="81"/>
      <c r="ET212" s="81"/>
      <c r="EU212" s="81"/>
      <c r="EV212" s="81"/>
      <c r="EW212" s="81"/>
      <c r="EX212" s="81"/>
      <c r="EY212" s="81"/>
    </row>
    <row r="213" spans="2:155" ht="14.45" customHeight="1" x14ac:dyDescent="0.25">
      <c r="B213" s="85"/>
      <c r="C213" s="85"/>
      <c r="D213" s="85"/>
      <c r="E213" s="85"/>
      <c r="F213" s="85"/>
      <c r="G213" s="85"/>
      <c r="H213" s="85"/>
      <c r="I213" s="85"/>
      <c r="J213" s="85"/>
      <c r="K213" s="85"/>
      <c r="L213" s="85"/>
      <c r="AN213" s="81"/>
      <c r="AO213" s="81"/>
      <c r="AP213" s="81"/>
      <c r="AQ213" s="81"/>
      <c r="AR213" s="81"/>
      <c r="AS213" s="81"/>
      <c r="AT213" s="81"/>
      <c r="AU213" s="81"/>
      <c r="AV213" s="81"/>
      <c r="AW213" s="81"/>
      <c r="AX213" s="81"/>
      <c r="AY213" s="81"/>
      <c r="AZ213" s="81"/>
      <c r="BA213" s="81"/>
      <c r="BB213" s="81"/>
      <c r="BC213" s="81"/>
      <c r="BD213" s="81"/>
      <c r="BE213" s="81"/>
      <c r="BF213" s="81"/>
      <c r="BG213" s="81"/>
      <c r="BH213" s="81"/>
      <c r="BI213" s="81"/>
      <c r="BJ213" s="81"/>
      <c r="BK213" s="81"/>
      <c r="BL213" s="81"/>
      <c r="BM213" s="81"/>
      <c r="BN213" s="81"/>
      <c r="BO213" s="81"/>
      <c r="BP213" s="81"/>
      <c r="BQ213" s="81"/>
      <c r="BR213" s="81"/>
      <c r="BS213" s="81"/>
      <c r="BT213" s="81"/>
      <c r="BU213" s="81"/>
      <c r="BV213" s="81"/>
      <c r="BW213" s="81"/>
      <c r="BX213" s="81"/>
      <c r="BY213" s="81"/>
      <c r="BZ213" s="81"/>
      <c r="CA213" s="81"/>
      <c r="CB213" s="81"/>
      <c r="CC213" s="81"/>
      <c r="CD213" s="81"/>
      <c r="CE213" s="81"/>
      <c r="CF213" s="81"/>
      <c r="CG213" s="81"/>
      <c r="CH213" s="81"/>
      <c r="CI213" s="81"/>
      <c r="CJ213" s="81"/>
      <c r="CK213" s="81"/>
      <c r="CL213" s="81"/>
      <c r="CM213" s="81"/>
      <c r="CN213" s="81"/>
      <c r="CO213" s="81"/>
      <c r="CP213" s="81"/>
      <c r="CQ213" s="81"/>
      <c r="CR213" s="81"/>
      <c r="CS213" s="81"/>
      <c r="CT213" s="81"/>
      <c r="CU213" s="81"/>
      <c r="CV213" s="81"/>
      <c r="CW213" s="81"/>
      <c r="CX213" s="81"/>
      <c r="CY213" s="81"/>
      <c r="CZ213" s="81"/>
      <c r="DA213" s="81"/>
      <c r="DB213" s="81"/>
      <c r="DC213" s="81"/>
      <c r="DD213" s="81"/>
      <c r="DE213" s="81"/>
      <c r="DF213" s="81"/>
      <c r="DG213" s="81"/>
      <c r="DH213" s="81"/>
      <c r="DI213" s="81"/>
      <c r="DJ213" s="81"/>
      <c r="DK213" s="81"/>
      <c r="DL213" s="81"/>
      <c r="DM213" s="81"/>
      <c r="DN213" s="81"/>
      <c r="DO213" s="81"/>
      <c r="DP213" s="81"/>
      <c r="DQ213" s="81"/>
      <c r="DR213" s="81"/>
      <c r="DS213" s="81"/>
      <c r="DT213" s="81"/>
      <c r="DU213" s="81"/>
      <c r="DV213" s="81"/>
      <c r="DW213" s="81"/>
      <c r="DX213" s="81"/>
      <c r="DY213" s="81"/>
      <c r="DZ213" s="81"/>
      <c r="EA213" s="81"/>
      <c r="EB213" s="81"/>
      <c r="EC213" s="81"/>
      <c r="ED213" s="81"/>
      <c r="EE213" s="81"/>
      <c r="EF213" s="81"/>
      <c r="EG213" s="81"/>
      <c r="EH213" s="81"/>
      <c r="EI213" s="81"/>
      <c r="EJ213" s="81"/>
      <c r="EK213" s="81"/>
      <c r="EL213" s="81"/>
      <c r="EM213" s="81"/>
      <c r="EN213" s="81"/>
      <c r="EO213" s="81"/>
      <c r="EP213" s="81"/>
      <c r="EQ213" s="81"/>
      <c r="ER213" s="81"/>
      <c r="ES213" s="81"/>
      <c r="ET213" s="81"/>
      <c r="EU213" s="81"/>
      <c r="EV213" s="81"/>
      <c r="EW213" s="81"/>
      <c r="EX213" s="81"/>
      <c r="EY213" s="81"/>
    </row>
    <row r="214" spans="2:155" ht="14.45" customHeight="1" x14ac:dyDescent="0.25">
      <c r="B214" s="85"/>
      <c r="C214" s="85"/>
      <c r="D214" s="85"/>
      <c r="E214" s="85"/>
      <c r="F214" s="85"/>
      <c r="G214" s="85"/>
      <c r="H214" s="85"/>
      <c r="I214" s="85"/>
      <c r="J214" s="85"/>
      <c r="K214" s="85"/>
      <c r="L214" s="85"/>
      <c r="AN214" s="81"/>
      <c r="AO214" s="81"/>
      <c r="AP214" s="81"/>
      <c r="AQ214" s="81"/>
      <c r="AR214" s="81"/>
      <c r="AS214" s="81"/>
      <c r="AT214" s="81"/>
      <c r="AU214" s="81"/>
      <c r="AV214" s="81"/>
      <c r="AW214" s="81"/>
      <c r="AX214" s="81"/>
      <c r="AY214" s="81"/>
      <c r="AZ214" s="81"/>
      <c r="BA214" s="81"/>
      <c r="BB214" s="81"/>
      <c r="BC214" s="81"/>
      <c r="BD214" s="81"/>
      <c r="BE214" s="81"/>
      <c r="BF214" s="81"/>
      <c r="BG214" s="81"/>
      <c r="BH214" s="81"/>
      <c r="BI214" s="81"/>
      <c r="BJ214" s="81"/>
      <c r="BK214" s="81"/>
      <c r="BL214" s="81"/>
      <c r="BM214" s="81"/>
      <c r="BN214" s="81"/>
      <c r="BO214" s="81"/>
      <c r="BP214" s="81"/>
      <c r="BQ214" s="81"/>
      <c r="BR214" s="81"/>
      <c r="BS214" s="81"/>
      <c r="BT214" s="81"/>
      <c r="BU214" s="81"/>
      <c r="BV214" s="81"/>
      <c r="BW214" s="81"/>
      <c r="BX214" s="81"/>
      <c r="BY214" s="81"/>
      <c r="BZ214" s="81"/>
      <c r="CA214" s="81"/>
      <c r="CB214" s="81"/>
      <c r="CC214" s="81"/>
      <c r="CD214" s="81"/>
      <c r="CE214" s="81"/>
      <c r="CF214" s="81"/>
      <c r="CG214" s="81"/>
      <c r="CH214" s="81"/>
      <c r="CI214" s="81"/>
      <c r="CJ214" s="81"/>
      <c r="CK214" s="81"/>
      <c r="CL214" s="81"/>
      <c r="CM214" s="81"/>
      <c r="CN214" s="81"/>
      <c r="CO214" s="81"/>
      <c r="CP214" s="81"/>
      <c r="CQ214" s="81"/>
      <c r="CR214" s="81"/>
      <c r="CS214" s="81"/>
      <c r="CT214" s="81"/>
      <c r="CU214" s="81"/>
      <c r="CV214" s="81"/>
      <c r="CW214" s="81"/>
      <c r="CX214" s="81"/>
      <c r="CY214" s="81"/>
      <c r="CZ214" s="81"/>
      <c r="DA214" s="81"/>
      <c r="DB214" s="81"/>
      <c r="DC214" s="81"/>
      <c r="DD214" s="81"/>
      <c r="DE214" s="81"/>
      <c r="DF214" s="81"/>
      <c r="DG214" s="81"/>
      <c r="DH214" s="81"/>
      <c r="DI214" s="81"/>
      <c r="DJ214" s="81"/>
      <c r="DK214" s="81"/>
      <c r="DL214" s="81"/>
      <c r="DM214" s="81"/>
      <c r="DN214" s="81"/>
      <c r="DO214" s="81"/>
      <c r="DP214" s="81"/>
      <c r="DQ214" s="81"/>
      <c r="DR214" s="81"/>
      <c r="DS214" s="81"/>
      <c r="DT214" s="81"/>
      <c r="DU214" s="81"/>
      <c r="DV214" s="81"/>
      <c r="DW214" s="81"/>
      <c r="DX214" s="81"/>
      <c r="DY214" s="81"/>
      <c r="DZ214" s="81"/>
      <c r="EA214" s="81"/>
      <c r="EB214" s="81"/>
      <c r="EC214" s="81"/>
      <c r="ED214" s="81"/>
      <c r="EE214" s="81"/>
      <c r="EF214" s="81"/>
      <c r="EG214" s="81"/>
      <c r="EH214" s="81"/>
      <c r="EI214" s="81"/>
      <c r="EJ214" s="81"/>
      <c r="EK214" s="81"/>
      <c r="EL214" s="81"/>
      <c r="EM214" s="81"/>
      <c r="EN214" s="81"/>
      <c r="EO214" s="81"/>
      <c r="EP214" s="81"/>
      <c r="EQ214" s="81"/>
      <c r="ER214" s="81"/>
      <c r="ES214" s="81"/>
      <c r="ET214" s="81"/>
      <c r="EU214" s="81"/>
      <c r="EV214" s="81"/>
      <c r="EW214" s="81"/>
      <c r="EX214" s="81"/>
      <c r="EY214" s="81"/>
    </row>
    <row r="215" spans="2:155" ht="14.45" customHeight="1" x14ac:dyDescent="0.25">
      <c r="B215" s="85"/>
      <c r="C215" s="85"/>
      <c r="D215" s="85"/>
      <c r="E215" s="85"/>
      <c r="F215" s="85"/>
      <c r="G215" s="85"/>
      <c r="H215" s="85"/>
      <c r="I215" s="85"/>
      <c r="J215" s="85"/>
      <c r="K215" s="85"/>
      <c r="L215" s="85"/>
      <c r="AN215" s="81"/>
      <c r="AO215" s="81"/>
      <c r="AP215" s="81"/>
      <c r="AQ215" s="81"/>
      <c r="AR215" s="81"/>
      <c r="AS215" s="81"/>
      <c r="AT215" s="81"/>
      <c r="AU215" s="81"/>
      <c r="AV215" s="81"/>
      <c r="AW215" s="81"/>
      <c r="AX215" s="81"/>
      <c r="AY215" s="81"/>
      <c r="AZ215" s="81"/>
      <c r="BA215" s="81"/>
      <c r="BB215" s="81"/>
      <c r="BC215" s="81"/>
      <c r="BD215" s="81"/>
      <c r="BE215" s="81"/>
      <c r="BF215" s="81"/>
      <c r="BG215" s="81"/>
      <c r="BH215" s="81"/>
      <c r="BI215" s="81"/>
      <c r="BJ215" s="81"/>
      <c r="BK215" s="81"/>
      <c r="BL215" s="81"/>
      <c r="BM215" s="81"/>
      <c r="BN215" s="81"/>
      <c r="BO215" s="81"/>
      <c r="BP215" s="81"/>
      <c r="BQ215" s="81"/>
      <c r="BR215" s="81"/>
      <c r="BS215" s="81"/>
      <c r="BT215" s="81"/>
      <c r="BU215" s="81"/>
      <c r="BV215" s="81"/>
      <c r="BW215" s="81"/>
      <c r="BX215" s="81"/>
      <c r="BY215" s="81"/>
      <c r="BZ215" s="81"/>
      <c r="CA215" s="81"/>
      <c r="CB215" s="81"/>
      <c r="CC215" s="81"/>
      <c r="CD215" s="81"/>
      <c r="CE215" s="81"/>
      <c r="CF215" s="81"/>
      <c r="CG215" s="81"/>
      <c r="CH215" s="81"/>
      <c r="CI215" s="81"/>
      <c r="CJ215" s="81"/>
      <c r="CK215" s="81"/>
      <c r="CL215" s="81"/>
      <c r="CM215" s="81"/>
      <c r="CN215" s="81"/>
      <c r="CO215" s="81"/>
      <c r="CP215" s="81"/>
      <c r="CQ215" s="81"/>
      <c r="CR215" s="81"/>
      <c r="CS215" s="81"/>
      <c r="CT215" s="81"/>
      <c r="CU215" s="81"/>
      <c r="CV215" s="81"/>
      <c r="CW215" s="81"/>
      <c r="CX215" s="81"/>
      <c r="CY215" s="81"/>
      <c r="CZ215" s="81"/>
      <c r="DA215" s="81"/>
      <c r="DB215" s="81"/>
      <c r="DC215" s="81"/>
      <c r="DD215" s="81"/>
      <c r="DE215" s="81"/>
      <c r="DF215" s="81"/>
      <c r="DG215" s="81"/>
      <c r="DH215" s="81"/>
      <c r="DI215" s="81"/>
      <c r="DJ215" s="81"/>
      <c r="DK215" s="81"/>
      <c r="DL215" s="81"/>
      <c r="DM215" s="81"/>
      <c r="DN215" s="81"/>
      <c r="DO215" s="81"/>
      <c r="DP215" s="81"/>
      <c r="DQ215" s="81"/>
      <c r="DR215" s="81"/>
      <c r="DS215" s="81"/>
      <c r="DT215" s="81"/>
      <c r="DU215" s="81"/>
      <c r="DV215" s="81"/>
      <c r="DW215" s="81"/>
      <c r="DX215" s="81"/>
      <c r="DY215" s="81"/>
      <c r="DZ215" s="81"/>
      <c r="EA215" s="81"/>
      <c r="EB215" s="81"/>
      <c r="EC215" s="81"/>
      <c r="ED215" s="81"/>
      <c r="EE215" s="81"/>
      <c r="EF215" s="81"/>
      <c r="EG215" s="81"/>
      <c r="EH215" s="81"/>
      <c r="EI215" s="81"/>
      <c r="EJ215" s="81"/>
      <c r="EK215" s="81"/>
      <c r="EL215" s="81"/>
      <c r="EM215" s="81"/>
      <c r="EN215" s="81"/>
      <c r="EO215" s="81"/>
      <c r="EP215" s="81"/>
      <c r="EQ215" s="81"/>
      <c r="ER215" s="81"/>
      <c r="ES215" s="81"/>
      <c r="ET215" s="81"/>
      <c r="EU215" s="81"/>
      <c r="EV215" s="81"/>
      <c r="EW215" s="81"/>
      <c r="EX215" s="81"/>
      <c r="EY215" s="81"/>
    </row>
    <row r="216" spans="2:155" ht="14.45" customHeight="1" x14ac:dyDescent="0.25">
      <c r="B216" s="85"/>
      <c r="C216" s="85"/>
      <c r="D216" s="85"/>
      <c r="E216" s="85"/>
      <c r="F216" s="85"/>
      <c r="G216" s="85"/>
      <c r="H216" s="85"/>
      <c r="I216" s="85"/>
      <c r="J216" s="85"/>
      <c r="K216" s="85"/>
      <c r="L216" s="85"/>
      <c r="AN216" s="81"/>
      <c r="AO216" s="81"/>
      <c r="AP216" s="81"/>
      <c r="AQ216" s="81"/>
      <c r="AR216" s="81"/>
      <c r="AS216" s="81"/>
      <c r="AT216" s="81"/>
      <c r="AU216" s="81"/>
      <c r="AV216" s="81"/>
      <c r="AW216" s="81"/>
      <c r="AX216" s="81"/>
      <c r="AY216" s="81"/>
      <c r="AZ216" s="81"/>
      <c r="BA216" s="81"/>
      <c r="BB216" s="81"/>
      <c r="BC216" s="81"/>
      <c r="BD216" s="81"/>
      <c r="BE216" s="81"/>
      <c r="BF216" s="81"/>
      <c r="BG216" s="81"/>
      <c r="BH216" s="81"/>
      <c r="BI216" s="81"/>
      <c r="BJ216" s="81"/>
      <c r="BK216" s="81"/>
      <c r="BL216" s="81"/>
      <c r="BM216" s="81"/>
      <c r="BN216" s="81"/>
      <c r="BO216" s="81"/>
      <c r="BP216" s="81"/>
      <c r="BQ216" s="81"/>
      <c r="BR216" s="81"/>
      <c r="BS216" s="81"/>
      <c r="BT216" s="81"/>
      <c r="BU216" s="81"/>
      <c r="BV216" s="81"/>
      <c r="BW216" s="81"/>
      <c r="BX216" s="81"/>
      <c r="BY216" s="81"/>
      <c r="BZ216" s="81"/>
      <c r="CA216" s="81"/>
      <c r="CB216" s="81"/>
      <c r="CC216" s="81"/>
      <c r="CD216" s="81"/>
      <c r="CE216" s="81"/>
      <c r="CF216" s="81"/>
      <c r="CG216" s="81"/>
      <c r="CH216" s="81"/>
      <c r="CI216" s="81"/>
      <c r="CJ216" s="81"/>
      <c r="CK216" s="81"/>
      <c r="CL216" s="81"/>
      <c r="CM216" s="81"/>
      <c r="CN216" s="81"/>
      <c r="CO216" s="81"/>
      <c r="CP216" s="81"/>
      <c r="CQ216" s="81"/>
      <c r="CR216" s="81"/>
      <c r="CS216" s="81"/>
      <c r="CT216" s="81"/>
      <c r="CU216" s="81"/>
      <c r="CV216" s="81"/>
      <c r="CW216" s="81"/>
      <c r="CX216" s="81"/>
      <c r="CY216" s="81"/>
      <c r="CZ216" s="81"/>
      <c r="DA216" s="81"/>
      <c r="DB216" s="81"/>
      <c r="DC216" s="81"/>
      <c r="DD216" s="81"/>
      <c r="DE216" s="81"/>
      <c r="DF216" s="81"/>
      <c r="DG216" s="81"/>
      <c r="DH216" s="81"/>
      <c r="DI216" s="81"/>
      <c r="DJ216" s="81"/>
      <c r="DK216" s="81"/>
      <c r="DL216" s="81"/>
      <c r="DM216" s="81"/>
      <c r="DN216" s="81"/>
      <c r="DO216" s="81"/>
      <c r="DP216" s="81"/>
      <c r="DQ216" s="81"/>
      <c r="DR216" s="81"/>
      <c r="DS216" s="81"/>
      <c r="DT216" s="81"/>
      <c r="DU216" s="81"/>
      <c r="DV216" s="81"/>
      <c r="DW216" s="81"/>
      <c r="DX216" s="81"/>
      <c r="DY216" s="81"/>
      <c r="DZ216" s="81"/>
      <c r="EA216" s="81"/>
      <c r="EB216" s="81"/>
      <c r="EC216" s="81"/>
      <c r="ED216" s="81"/>
      <c r="EE216" s="81"/>
      <c r="EF216" s="81"/>
      <c r="EG216" s="81"/>
      <c r="EH216" s="81"/>
      <c r="EI216" s="81"/>
      <c r="EJ216" s="81"/>
      <c r="EK216" s="81"/>
      <c r="EL216" s="81"/>
      <c r="EM216" s="81"/>
      <c r="EN216" s="81"/>
      <c r="EO216" s="81"/>
      <c r="EP216" s="81"/>
      <c r="EQ216" s="81"/>
      <c r="ER216" s="81"/>
      <c r="ES216" s="81"/>
      <c r="ET216" s="81"/>
      <c r="EU216" s="81"/>
      <c r="EV216" s="81"/>
      <c r="EW216" s="81"/>
      <c r="EX216" s="81"/>
      <c r="EY216" s="81"/>
    </row>
    <row r="217" spans="2:155" ht="14.45" customHeight="1" x14ac:dyDescent="0.25">
      <c r="B217" s="85"/>
      <c r="C217" s="85"/>
      <c r="D217" s="85"/>
      <c r="E217" s="85"/>
      <c r="F217" s="85"/>
      <c r="G217" s="85"/>
      <c r="H217" s="85"/>
      <c r="I217" s="85"/>
      <c r="J217" s="85"/>
      <c r="K217" s="85"/>
      <c r="L217" s="85"/>
      <c r="AN217" s="81"/>
      <c r="AO217" s="81"/>
      <c r="AP217" s="81"/>
      <c r="AQ217" s="81"/>
      <c r="AR217" s="81"/>
      <c r="AS217" s="81"/>
      <c r="AT217" s="81"/>
      <c r="AU217" s="81"/>
      <c r="AV217" s="81"/>
      <c r="AW217" s="81"/>
      <c r="AX217" s="81"/>
      <c r="AY217" s="81"/>
      <c r="AZ217" s="81"/>
      <c r="BA217" s="81"/>
      <c r="BB217" s="81"/>
      <c r="BC217" s="81"/>
      <c r="BD217" s="81"/>
      <c r="BE217" s="81"/>
      <c r="BF217" s="81"/>
      <c r="BG217" s="81"/>
      <c r="BH217" s="81"/>
      <c r="BI217" s="81"/>
      <c r="BJ217" s="81"/>
      <c r="BK217" s="81"/>
      <c r="BL217" s="81"/>
      <c r="BM217" s="81"/>
      <c r="BN217" s="81"/>
      <c r="BO217" s="81"/>
      <c r="BP217" s="81"/>
      <c r="BQ217" s="81"/>
      <c r="BR217" s="81"/>
      <c r="BS217" s="81"/>
      <c r="BT217" s="81"/>
      <c r="BU217" s="81"/>
      <c r="BV217" s="81"/>
      <c r="BW217" s="81"/>
      <c r="BX217" s="81"/>
      <c r="BY217" s="81"/>
      <c r="BZ217" s="81"/>
      <c r="CA217" s="81"/>
      <c r="CB217" s="81"/>
      <c r="CC217" s="81"/>
      <c r="CD217" s="81"/>
      <c r="CE217" s="81"/>
      <c r="CF217" s="81"/>
      <c r="CG217" s="81"/>
      <c r="CH217" s="81"/>
      <c r="CI217" s="81"/>
      <c r="CJ217" s="81"/>
      <c r="CK217" s="81"/>
      <c r="CL217" s="81"/>
      <c r="CM217" s="81"/>
      <c r="CN217" s="81"/>
      <c r="CO217" s="81"/>
      <c r="CP217" s="81"/>
      <c r="CQ217" s="81"/>
      <c r="CR217" s="81"/>
      <c r="CS217" s="81"/>
      <c r="CT217" s="81"/>
      <c r="CU217" s="81"/>
      <c r="CV217" s="81"/>
      <c r="CW217" s="81"/>
      <c r="CX217" s="81"/>
      <c r="CY217" s="81"/>
      <c r="CZ217" s="81"/>
      <c r="DA217" s="81"/>
      <c r="DB217" s="81"/>
      <c r="DC217" s="81"/>
      <c r="DD217" s="81"/>
      <c r="DE217" s="81"/>
      <c r="DF217" s="81"/>
      <c r="DG217" s="81"/>
      <c r="DH217" s="81"/>
      <c r="DI217" s="81"/>
      <c r="DJ217" s="81"/>
      <c r="DK217" s="81"/>
      <c r="DL217" s="81"/>
      <c r="DM217" s="81"/>
      <c r="DN217" s="81"/>
      <c r="DO217" s="81"/>
      <c r="DP217" s="81"/>
      <c r="DQ217" s="81"/>
      <c r="DR217" s="81"/>
      <c r="DS217" s="81"/>
      <c r="DT217" s="81"/>
      <c r="DU217" s="81"/>
      <c r="DV217" s="81"/>
      <c r="DW217" s="81"/>
      <c r="DX217" s="81"/>
      <c r="DY217" s="81"/>
      <c r="DZ217" s="81"/>
      <c r="EA217" s="81"/>
      <c r="EB217" s="81"/>
      <c r="EC217" s="81"/>
      <c r="ED217" s="81"/>
      <c r="EE217" s="81"/>
      <c r="EF217" s="81"/>
      <c r="EG217" s="81"/>
      <c r="EH217" s="81"/>
      <c r="EI217" s="81"/>
      <c r="EJ217" s="81"/>
      <c r="EK217" s="81"/>
      <c r="EL217" s="81"/>
      <c r="EM217" s="81"/>
      <c r="EN217" s="81"/>
      <c r="EO217" s="81"/>
      <c r="EP217" s="81"/>
      <c r="EQ217" s="81"/>
      <c r="ER217" s="81"/>
      <c r="ES217" s="81"/>
      <c r="ET217" s="81"/>
      <c r="EU217" s="81"/>
      <c r="EV217" s="81"/>
      <c r="EW217" s="81"/>
      <c r="EX217" s="81"/>
      <c r="EY217" s="81"/>
    </row>
    <row r="218" spans="2:155" ht="14.45" customHeight="1" x14ac:dyDescent="0.25">
      <c r="B218" s="85"/>
      <c r="C218" s="85"/>
      <c r="D218" s="85"/>
      <c r="E218" s="85"/>
      <c r="F218" s="85"/>
      <c r="G218" s="85"/>
      <c r="H218" s="85"/>
      <c r="I218" s="85"/>
      <c r="J218" s="85"/>
      <c r="K218" s="85"/>
      <c r="L218" s="85"/>
      <c r="AN218" s="81"/>
      <c r="AO218" s="81"/>
      <c r="AP218" s="81"/>
      <c r="AQ218" s="81"/>
      <c r="AR218" s="81"/>
      <c r="AS218" s="81"/>
      <c r="AT218" s="81"/>
      <c r="AU218" s="81"/>
      <c r="AV218" s="81"/>
      <c r="AW218" s="81"/>
      <c r="AX218" s="81"/>
      <c r="AY218" s="81"/>
      <c r="AZ218" s="81"/>
      <c r="BA218" s="81"/>
      <c r="BB218" s="81"/>
      <c r="BC218" s="81"/>
      <c r="BD218" s="81"/>
      <c r="BE218" s="81"/>
      <c r="BF218" s="81"/>
      <c r="BG218" s="81"/>
      <c r="BH218" s="81"/>
      <c r="BI218" s="81"/>
      <c r="BJ218" s="81"/>
      <c r="BK218" s="81"/>
      <c r="BL218" s="81"/>
      <c r="BM218" s="81"/>
      <c r="BN218" s="81"/>
      <c r="BO218" s="81"/>
      <c r="BP218" s="81"/>
      <c r="BQ218" s="81"/>
      <c r="BR218" s="81"/>
      <c r="BS218" s="81"/>
      <c r="BT218" s="81"/>
      <c r="BU218" s="81"/>
      <c r="BV218" s="81"/>
      <c r="BW218" s="81"/>
      <c r="BX218" s="81"/>
      <c r="BY218" s="81"/>
      <c r="BZ218" s="81"/>
      <c r="CA218" s="81"/>
      <c r="CB218" s="81"/>
      <c r="CC218" s="81"/>
      <c r="CD218" s="81"/>
      <c r="CE218" s="81"/>
      <c r="CF218" s="81"/>
      <c r="CG218" s="81"/>
      <c r="CH218" s="81"/>
      <c r="CI218" s="81"/>
      <c r="CJ218" s="81"/>
      <c r="CK218" s="81"/>
      <c r="CL218" s="81"/>
      <c r="CM218" s="81"/>
      <c r="CN218" s="81"/>
      <c r="CO218" s="81"/>
      <c r="CP218" s="81"/>
      <c r="CQ218" s="81"/>
      <c r="CR218" s="81"/>
      <c r="CS218" s="81"/>
      <c r="CT218" s="81"/>
      <c r="CU218" s="81"/>
      <c r="CV218" s="81"/>
      <c r="CW218" s="81"/>
      <c r="CX218" s="81"/>
      <c r="CY218" s="81"/>
      <c r="CZ218" s="81"/>
      <c r="DA218" s="81"/>
      <c r="DB218" s="81"/>
      <c r="DC218" s="81"/>
      <c r="DD218" s="81"/>
      <c r="DE218" s="81"/>
      <c r="DF218" s="81"/>
      <c r="DG218" s="81"/>
      <c r="DH218" s="81"/>
      <c r="DI218" s="81"/>
      <c r="DJ218" s="81"/>
      <c r="DK218" s="81"/>
      <c r="DL218" s="81"/>
      <c r="DM218" s="81"/>
      <c r="DN218" s="81"/>
      <c r="DO218" s="81"/>
      <c r="DP218" s="81"/>
      <c r="DQ218" s="81"/>
      <c r="DR218" s="81"/>
      <c r="DS218" s="81"/>
      <c r="DT218" s="81"/>
      <c r="DU218" s="81"/>
      <c r="DV218" s="81"/>
      <c r="DW218" s="81"/>
      <c r="DX218" s="81"/>
      <c r="DY218" s="81"/>
      <c r="DZ218" s="81"/>
      <c r="EA218" s="81"/>
      <c r="EB218" s="81"/>
      <c r="EC218" s="81"/>
      <c r="ED218" s="81"/>
      <c r="EE218" s="81"/>
      <c r="EF218" s="81"/>
      <c r="EG218" s="81"/>
      <c r="EH218" s="81"/>
      <c r="EI218" s="81"/>
      <c r="EJ218" s="81"/>
      <c r="EK218" s="81"/>
      <c r="EL218" s="81"/>
      <c r="EM218" s="81"/>
      <c r="EN218" s="81"/>
      <c r="EO218" s="81"/>
      <c r="EP218" s="81"/>
      <c r="EQ218" s="81"/>
      <c r="ER218" s="81"/>
      <c r="ES218" s="81"/>
      <c r="ET218" s="81"/>
      <c r="EU218" s="81"/>
      <c r="EV218" s="81"/>
      <c r="EW218" s="81"/>
      <c r="EX218" s="81"/>
      <c r="EY218" s="81"/>
    </row>
    <row r="219" spans="2:155" ht="14.45" customHeight="1" x14ac:dyDescent="0.25">
      <c r="B219" s="85"/>
      <c r="C219" s="85"/>
      <c r="D219" s="85"/>
      <c r="E219" s="85"/>
      <c r="F219" s="85"/>
      <c r="G219" s="85"/>
      <c r="H219" s="85"/>
      <c r="I219" s="85"/>
      <c r="J219" s="85"/>
      <c r="K219" s="85"/>
      <c r="L219" s="85"/>
      <c r="AN219" s="81"/>
      <c r="AO219" s="81"/>
      <c r="AP219" s="81"/>
      <c r="AQ219" s="81"/>
      <c r="AR219" s="81"/>
      <c r="AS219" s="81"/>
      <c r="AT219" s="81"/>
      <c r="AU219" s="81"/>
      <c r="AV219" s="81"/>
      <c r="AW219" s="81"/>
      <c r="AX219" s="81"/>
      <c r="AY219" s="81"/>
      <c r="AZ219" s="81"/>
      <c r="BA219" s="81"/>
      <c r="BB219" s="81"/>
      <c r="BC219" s="81"/>
      <c r="BD219" s="81"/>
      <c r="BE219" s="81"/>
      <c r="BF219" s="81"/>
      <c r="BG219" s="81"/>
      <c r="BH219" s="81"/>
      <c r="BI219" s="81"/>
      <c r="BJ219" s="81"/>
      <c r="BK219" s="81"/>
      <c r="BL219" s="81"/>
      <c r="BM219" s="81"/>
      <c r="BN219" s="81"/>
      <c r="BO219" s="81"/>
      <c r="BP219" s="81"/>
      <c r="BQ219" s="81"/>
      <c r="BR219" s="81"/>
      <c r="BS219" s="81"/>
      <c r="BT219" s="81"/>
      <c r="BU219" s="81"/>
      <c r="BV219" s="81"/>
      <c r="BW219" s="81"/>
      <c r="BX219" s="81"/>
      <c r="BY219" s="81"/>
      <c r="BZ219" s="81"/>
      <c r="CA219" s="81"/>
      <c r="CB219" s="81"/>
      <c r="CC219" s="81"/>
      <c r="CD219" s="81"/>
      <c r="CE219" s="81"/>
      <c r="CF219" s="81"/>
      <c r="CG219" s="81"/>
      <c r="CH219" s="81"/>
      <c r="CI219" s="81"/>
      <c r="CJ219" s="81"/>
      <c r="CK219" s="81"/>
      <c r="CL219" s="81"/>
      <c r="CM219" s="81"/>
      <c r="CN219" s="81"/>
      <c r="CO219" s="81"/>
      <c r="CP219" s="81"/>
      <c r="CQ219" s="81"/>
      <c r="CR219" s="81"/>
      <c r="CS219" s="81"/>
      <c r="CT219" s="81"/>
      <c r="CU219" s="81"/>
      <c r="CV219" s="81"/>
      <c r="CW219" s="81"/>
      <c r="CX219" s="81"/>
      <c r="CY219" s="81"/>
      <c r="CZ219" s="81"/>
      <c r="DA219" s="81"/>
      <c r="DB219" s="81"/>
      <c r="DC219" s="81"/>
      <c r="DD219" s="81"/>
      <c r="DE219" s="81"/>
      <c r="DF219" s="81"/>
      <c r="DG219" s="81"/>
      <c r="DH219" s="81"/>
      <c r="DI219" s="81"/>
      <c r="DJ219" s="81"/>
      <c r="DK219" s="81"/>
      <c r="DL219" s="81"/>
      <c r="DM219" s="81"/>
      <c r="DN219" s="81"/>
      <c r="DO219" s="81"/>
      <c r="DP219" s="81"/>
      <c r="DQ219" s="81"/>
      <c r="DR219" s="81"/>
      <c r="DS219" s="81"/>
      <c r="DT219" s="81"/>
      <c r="DU219" s="81"/>
      <c r="DV219" s="81"/>
      <c r="DW219" s="81"/>
      <c r="DX219" s="81"/>
      <c r="DY219" s="81"/>
      <c r="DZ219" s="81"/>
      <c r="EA219" s="81"/>
      <c r="EB219" s="81"/>
      <c r="EC219" s="81"/>
      <c r="ED219" s="81"/>
      <c r="EE219" s="81"/>
      <c r="EF219" s="81"/>
      <c r="EG219" s="81"/>
      <c r="EH219" s="81"/>
      <c r="EI219" s="81"/>
      <c r="EJ219" s="81"/>
      <c r="EK219" s="81"/>
      <c r="EL219" s="81"/>
      <c r="EM219" s="81"/>
      <c r="EN219" s="81"/>
      <c r="EO219" s="81"/>
      <c r="EP219" s="81"/>
      <c r="EQ219" s="81"/>
      <c r="ER219" s="81"/>
      <c r="ES219" s="81"/>
      <c r="ET219" s="81"/>
      <c r="EU219" s="81"/>
      <c r="EV219" s="81"/>
      <c r="EW219" s="81"/>
      <c r="EX219" s="81"/>
      <c r="EY219" s="81"/>
    </row>
    <row r="220" spans="2:155" ht="14.45" customHeight="1" x14ac:dyDescent="0.25">
      <c r="B220" s="85"/>
      <c r="C220" s="85"/>
      <c r="D220" s="85"/>
      <c r="E220" s="85"/>
      <c r="F220" s="85"/>
      <c r="G220" s="85"/>
      <c r="H220" s="85"/>
      <c r="I220" s="85"/>
      <c r="J220" s="85"/>
      <c r="K220" s="85"/>
      <c r="L220" s="85"/>
      <c r="AN220" s="81"/>
      <c r="AO220" s="81"/>
      <c r="AP220" s="81"/>
      <c r="AQ220" s="81"/>
      <c r="AR220" s="81"/>
      <c r="AS220" s="81"/>
      <c r="AT220" s="81"/>
      <c r="AU220" s="81"/>
      <c r="AV220" s="81"/>
      <c r="AW220" s="81"/>
      <c r="AX220" s="81"/>
      <c r="AY220" s="81"/>
      <c r="AZ220" s="81"/>
      <c r="BA220" s="81"/>
      <c r="BB220" s="81"/>
      <c r="BC220" s="81"/>
      <c r="BD220" s="81"/>
      <c r="BE220" s="81"/>
      <c r="BF220" s="81"/>
      <c r="BG220" s="81"/>
      <c r="BH220" s="81"/>
      <c r="BI220" s="81"/>
      <c r="BJ220" s="81"/>
      <c r="BK220" s="81"/>
      <c r="BL220" s="81"/>
      <c r="BM220" s="81"/>
      <c r="BN220" s="81"/>
      <c r="BO220" s="81"/>
      <c r="BP220" s="81"/>
      <c r="BQ220" s="81"/>
      <c r="BR220" s="81"/>
      <c r="BS220" s="81"/>
      <c r="BT220" s="81"/>
      <c r="BU220" s="81"/>
      <c r="BV220" s="81"/>
      <c r="BW220" s="81"/>
      <c r="BX220" s="81"/>
      <c r="BY220" s="81"/>
      <c r="BZ220" s="81"/>
      <c r="CA220" s="81"/>
      <c r="CB220" s="81"/>
      <c r="CC220" s="81"/>
      <c r="CD220" s="81"/>
      <c r="CE220" s="81"/>
      <c r="CF220" s="81"/>
      <c r="CG220" s="81"/>
      <c r="CH220" s="81"/>
      <c r="CI220" s="81"/>
      <c r="CJ220" s="81"/>
      <c r="CK220" s="81"/>
      <c r="CL220" s="81"/>
      <c r="CM220" s="81"/>
      <c r="CN220" s="81"/>
      <c r="CO220" s="81"/>
      <c r="CP220" s="81"/>
      <c r="CQ220" s="81"/>
      <c r="CR220" s="81"/>
      <c r="CS220" s="81"/>
      <c r="CT220" s="81"/>
      <c r="CU220" s="81"/>
      <c r="CV220" s="81"/>
      <c r="CW220" s="81"/>
      <c r="CX220" s="81"/>
      <c r="CY220" s="81"/>
      <c r="CZ220" s="81"/>
      <c r="DA220" s="81"/>
      <c r="DB220" s="81"/>
      <c r="DC220" s="81"/>
      <c r="DD220" s="81"/>
      <c r="DE220" s="81"/>
      <c r="DF220" s="81"/>
      <c r="DG220" s="81"/>
      <c r="DH220" s="81"/>
      <c r="DI220" s="81"/>
      <c r="DJ220" s="81"/>
      <c r="DK220" s="81"/>
      <c r="DL220" s="81"/>
      <c r="DM220" s="81"/>
      <c r="DN220" s="81"/>
      <c r="DO220" s="81"/>
      <c r="DP220" s="81"/>
      <c r="DQ220" s="81"/>
      <c r="DR220" s="81"/>
      <c r="DS220" s="81"/>
      <c r="DT220" s="81"/>
      <c r="DU220" s="81"/>
      <c r="DV220" s="81"/>
      <c r="DW220" s="81"/>
      <c r="DX220" s="81"/>
      <c r="DY220" s="81"/>
      <c r="DZ220" s="81"/>
      <c r="EA220" s="81"/>
      <c r="EB220" s="81"/>
      <c r="EC220" s="81"/>
      <c r="ED220" s="81"/>
      <c r="EE220" s="81"/>
      <c r="EF220" s="81"/>
      <c r="EG220" s="81"/>
      <c r="EH220" s="81"/>
      <c r="EI220" s="81"/>
      <c r="EJ220" s="81"/>
      <c r="EK220" s="81"/>
      <c r="EL220" s="81"/>
      <c r="EM220" s="81"/>
      <c r="EN220" s="81"/>
      <c r="EO220" s="81"/>
      <c r="EP220" s="81"/>
      <c r="EQ220" s="81"/>
      <c r="ER220" s="81"/>
      <c r="ES220" s="81"/>
      <c r="ET220" s="81"/>
      <c r="EU220" s="81"/>
      <c r="EV220" s="81"/>
      <c r="EW220" s="81"/>
      <c r="EX220" s="81"/>
      <c r="EY220" s="81"/>
    </row>
    <row r="221" spans="2:155" ht="14.45" customHeight="1" x14ac:dyDescent="0.25">
      <c r="B221" s="85"/>
      <c r="C221" s="85"/>
      <c r="D221" s="85"/>
      <c r="E221" s="85"/>
      <c r="F221" s="85"/>
      <c r="G221" s="85"/>
      <c r="H221" s="85"/>
      <c r="I221" s="85"/>
      <c r="J221" s="85"/>
      <c r="K221" s="85"/>
      <c r="L221" s="85"/>
      <c r="AN221" s="81"/>
      <c r="AO221" s="81"/>
      <c r="AP221" s="81"/>
      <c r="AQ221" s="81"/>
      <c r="AR221" s="81"/>
      <c r="AS221" s="81"/>
      <c r="AT221" s="81"/>
      <c r="AU221" s="81"/>
      <c r="AV221" s="81"/>
      <c r="AW221" s="81"/>
      <c r="AX221" s="81"/>
      <c r="AY221" s="81"/>
      <c r="AZ221" s="81"/>
      <c r="BA221" s="81"/>
      <c r="BB221" s="81"/>
      <c r="BC221" s="81"/>
      <c r="BD221" s="81"/>
      <c r="BE221" s="81"/>
      <c r="BF221" s="81"/>
      <c r="BG221" s="81"/>
      <c r="BH221" s="81"/>
      <c r="BI221" s="81"/>
      <c r="BJ221" s="81"/>
      <c r="BK221" s="81"/>
      <c r="BL221" s="81"/>
      <c r="BM221" s="81"/>
      <c r="BN221" s="81"/>
      <c r="BO221" s="81"/>
      <c r="BP221" s="81"/>
      <c r="BQ221" s="81"/>
      <c r="BR221" s="81"/>
      <c r="BS221" s="81"/>
      <c r="BT221" s="81"/>
      <c r="BU221" s="81"/>
      <c r="BV221" s="81"/>
      <c r="BW221" s="81"/>
      <c r="BX221" s="81"/>
      <c r="BY221" s="81"/>
      <c r="BZ221" s="81"/>
      <c r="CA221" s="81"/>
      <c r="CB221" s="81"/>
      <c r="CC221" s="81"/>
      <c r="CD221" s="81"/>
      <c r="CE221" s="81"/>
      <c r="CF221" s="81"/>
      <c r="CG221" s="81"/>
      <c r="CH221" s="81"/>
      <c r="CI221" s="81"/>
      <c r="CJ221" s="81"/>
      <c r="CK221" s="81"/>
      <c r="CL221" s="81"/>
      <c r="CM221" s="81"/>
      <c r="CN221" s="81"/>
      <c r="CO221" s="81"/>
      <c r="CP221" s="81"/>
      <c r="CQ221" s="81"/>
      <c r="CR221" s="81"/>
      <c r="CS221" s="81"/>
      <c r="CT221" s="81"/>
      <c r="CU221" s="81"/>
      <c r="CV221" s="81"/>
      <c r="CW221" s="81"/>
      <c r="CX221" s="81"/>
      <c r="CY221" s="81"/>
      <c r="CZ221" s="81"/>
      <c r="DA221" s="81"/>
      <c r="DB221" s="81"/>
      <c r="DC221" s="81"/>
      <c r="DD221" s="81"/>
      <c r="DE221" s="81"/>
      <c r="DF221" s="81"/>
      <c r="DG221" s="81"/>
      <c r="DH221" s="81"/>
      <c r="DI221" s="81"/>
      <c r="DJ221" s="81"/>
      <c r="DK221" s="81"/>
      <c r="DL221" s="81"/>
      <c r="DM221" s="81"/>
      <c r="DN221" s="81"/>
      <c r="DO221" s="81"/>
      <c r="DP221" s="81"/>
      <c r="DQ221" s="81"/>
      <c r="DR221" s="81"/>
      <c r="DS221" s="81"/>
      <c r="DT221" s="81"/>
      <c r="DU221" s="81"/>
      <c r="DV221" s="81"/>
      <c r="DW221" s="81"/>
      <c r="DX221" s="81"/>
      <c r="DY221" s="81"/>
      <c r="DZ221" s="81"/>
      <c r="EA221" s="81"/>
      <c r="EB221" s="81"/>
      <c r="EC221" s="81"/>
      <c r="ED221" s="81"/>
      <c r="EE221" s="81"/>
      <c r="EF221" s="81"/>
      <c r="EG221" s="81"/>
      <c r="EH221" s="81"/>
      <c r="EI221" s="81"/>
      <c r="EJ221" s="81"/>
      <c r="EK221" s="81"/>
      <c r="EL221" s="81"/>
      <c r="EM221" s="81"/>
      <c r="EN221" s="81"/>
      <c r="EO221" s="81"/>
      <c r="EP221" s="81"/>
      <c r="EQ221" s="81"/>
      <c r="ER221" s="81"/>
      <c r="ES221" s="81"/>
      <c r="ET221" s="81"/>
      <c r="EU221" s="81"/>
      <c r="EV221" s="81"/>
      <c r="EW221" s="81"/>
      <c r="EX221" s="81"/>
      <c r="EY221" s="81"/>
    </row>
    <row r="222" spans="2:155" ht="14.45" customHeight="1" x14ac:dyDescent="0.25">
      <c r="B222" s="85"/>
      <c r="C222" s="85"/>
      <c r="D222" s="85"/>
      <c r="E222" s="85"/>
      <c r="F222" s="85"/>
      <c r="G222" s="85"/>
      <c r="H222" s="85"/>
      <c r="I222" s="85"/>
      <c r="J222" s="85"/>
      <c r="K222" s="85"/>
      <c r="L222" s="85"/>
      <c r="AN222" s="81"/>
      <c r="AO222" s="81"/>
      <c r="AP222" s="81"/>
      <c r="AQ222" s="81"/>
      <c r="AR222" s="81"/>
      <c r="AS222" s="81"/>
      <c r="AT222" s="81"/>
      <c r="AU222" s="81"/>
      <c r="AV222" s="81"/>
      <c r="AW222" s="81"/>
      <c r="AX222" s="81"/>
      <c r="AY222" s="81"/>
      <c r="AZ222" s="81"/>
      <c r="BA222" s="81"/>
      <c r="BB222" s="81"/>
      <c r="BC222" s="81"/>
      <c r="BD222" s="81"/>
      <c r="BE222" s="81"/>
      <c r="BF222" s="81"/>
      <c r="BG222" s="81"/>
      <c r="BH222" s="81"/>
      <c r="BI222" s="81"/>
      <c r="BJ222" s="81"/>
      <c r="BK222" s="81"/>
      <c r="BL222" s="81"/>
      <c r="BM222" s="81"/>
      <c r="BN222" s="81"/>
      <c r="BO222" s="81"/>
      <c r="BP222" s="81"/>
      <c r="BQ222" s="81"/>
      <c r="BR222" s="81"/>
      <c r="BS222" s="81"/>
      <c r="BT222" s="81"/>
      <c r="BU222" s="81"/>
      <c r="BV222" s="81"/>
      <c r="BW222" s="81"/>
      <c r="BX222" s="81"/>
      <c r="BY222" s="81"/>
      <c r="BZ222" s="81"/>
      <c r="CA222" s="81"/>
      <c r="CB222" s="81"/>
      <c r="CC222" s="81"/>
      <c r="CD222" s="81"/>
      <c r="CE222" s="81"/>
      <c r="CF222" s="81"/>
      <c r="CG222" s="81"/>
      <c r="CH222" s="81"/>
      <c r="CI222" s="81"/>
      <c r="CJ222" s="81"/>
      <c r="CK222" s="81"/>
      <c r="CL222" s="81"/>
      <c r="CM222" s="81"/>
      <c r="CN222" s="81"/>
      <c r="CO222" s="81"/>
      <c r="CP222" s="81"/>
      <c r="CQ222" s="81"/>
      <c r="CR222" s="81"/>
      <c r="CS222" s="81"/>
      <c r="CT222" s="81"/>
      <c r="CU222" s="81"/>
      <c r="CV222" s="81"/>
      <c r="CW222" s="81"/>
      <c r="CX222" s="81"/>
      <c r="CY222" s="81"/>
      <c r="CZ222" s="81"/>
      <c r="DA222" s="81"/>
      <c r="DB222" s="81"/>
      <c r="DC222" s="81"/>
      <c r="DD222" s="81"/>
      <c r="DE222" s="81"/>
      <c r="DF222" s="81"/>
      <c r="DG222" s="81"/>
      <c r="DH222" s="81"/>
      <c r="DI222" s="81"/>
      <c r="DJ222" s="81"/>
      <c r="DK222" s="81"/>
      <c r="DL222" s="81"/>
      <c r="DM222" s="81"/>
      <c r="DN222" s="81"/>
      <c r="DO222" s="81"/>
      <c r="DP222" s="81"/>
      <c r="DQ222" s="81"/>
      <c r="DR222" s="81"/>
      <c r="DS222" s="81"/>
      <c r="DT222" s="81"/>
      <c r="DU222" s="81"/>
      <c r="DV222" s="81"/>
      <c r="DW222" s="81"/>
      <c r="DX222" s="81"/>
      <c r="DY222" s="81"/>
      <c r="DZ222" s="81"/>
      <c r="EA222" s="81"/>
      <c r="EB222" s="81"/>
      <c r="EC222" s="81"/>
      <c r="ED222" s="81"/>
      <c r="EE222" s="81"/>
      <c r="EF222" s="81"/>
      <c r="EG222" s="81"/>
      <c r="EH222" s="81"/>
      <c r="EI222" s="81"/>
      <c r="EJ222" s="81"/>
      <c r="EK222" s="81"/>
      <c r="EL222" s="81"/>
      <c r="EM222" s="81"/>
      <c r="EN222" s="81"/>
      <c r="EO222" s="81"/>
      <c r="EP222" s="81"/>
      <c r="EQ222" s="81"/>
      <c r="ER222" s="81"/>
      <c r="ES222" s="81"/>
      <c r="ET222" s="81"/>
      <c r="EU222" s="81"/>
      <c r="EV222" s="81"/>
      <c r="EW222" s="81"/>
      <c r="EX222" s="81"/>
      <c r="EY222" s="81"/>
    </row>
    <row r="223" spans="2:155" ht="14.45" customHeight="1" x14ac:dyDescent="0.25">
      <c r="B223" s="85"/>
      <c r="C223" s="85"/>
      <c r="D223" s="85"/>
      <c r="E223" s="85"/>
      <c r="F223" s="85"/>
      <c r="G223" s="85"/>
      <c r="H223" s="85"/>
      <c r="I223" s="85"/>
      <c r="J223" s="85"/>
      <c r="K223" s="85"/>
      <c r="L223" s="85"/>
      <c r="AN223" s="81"/>
      <c r="AO223" s="81"/>
      <c r="AP223" s="81"/>
      <c r="AQ223" s="81"/>
      <c r="AR223" s="81"/>
      <c r="AS223" s="81"/>
      <c r="AT223" s="81"/>
      <c r="AU223" s="81"/>
      <c r="AV223" s="81"/>
      <c r="AW223" s="81"/>
      <c r="AX223" s="81"/>
      <c r="AY223" s="81"/>
      <c r="AZ223" s="81"/>
      <c r="BA223" s="81"/>
      <c r="BB223" s="81"/>
      <c r="BC223" s="81"/>
      <c r="BD223" s="81"/>
      <c r="BE223" s="81"/>
      <c r="BF223" s="81"/>
      <c r="BG223" s="81"/>
      <c r="BH223" s="81"/>
      <c r="BI223" s="81"/>
      <c r="BJ223" s="81"/>
      <c r="BK223" s="81"/>
      <c r="BL223" s="81"/>
      <c r="BM223" s="81"/>
      <c r="BN223" s="81"/>
      <c r="BO223" s="81"/>
      <c r="BP223" s="81"/>
      <c r="BQ223" s="81"/>
      <c r="BR223" s="81"/>
      <c r="BS223" s="81"/>
      <c r="BT223" s="81"/>
      <c r="BU223" s="81"/>
      <c r="BV223" s="81"/>
      <c r="BW223" s="81"/>
      <c r="BX223" s="81"/>
      <c r="BY223" s="81"/>
      <c r="BZ223" s="81"/>
      <c r="CA223" s="81"/>
      <c r="CB223" s="81"/>
      <c r="CC223" s="81"/>
      <c r="CD223" s="81"/>
      <c r="CE223" s="81"/>
      <c r="CF223" s="81"/>
      <c r="CG223" s="81"/>
      <c r="CH223" s="81"/>
      <c r="CI223" s="81"/>
      <c r="CJ223" s="81"/>
      <c r="CK223" s="81"/>
      <c r="CL223" s="81"/>
      <c r="CM223" s="81"/>
      <c r="CN223" s="81"/>
      <c r="CO223" s="81"/>
      <c r="CP223" s="81"/>
      <c r="CQ223" s="81"/>
      <c r="CR223" s="81"/>
      <c r="CS223" s="81"/>
      <c r="CT223" s="81"/>
      <c r="CU223" s="81"/>
      <c r="CV223" s="81"/>
      <c r="CW223" s="81"/>
      <c r="CX223" s="81"/>
      <c r="CY223" s="81"/>
      <c r="CZ223" s="81"/>
      <c r="DA223" s="81"/>
      <c r="DB223" s="81"/>
      <c r="DC223" s="81"/>
      <c r="DD223" s="81"/>
      <c r="DE223" s="81"/>
      <c r="DF223" s="81"/>
      <c r="DG223" s="81"/>
      <c r="DH223" s="81"/>
      <c r="DI223" s="81"/>
      <c r="DJ223" s="81"/>
      <c r="DK223" s="81"/>
      <c r="DL223" s="81"/>
      <c r="DM223" s="81"/>
      <c r="DN223" s="81"/>
      <c r="DO223" s="81"/>
      <c r="DP223" s="81"/>
      <c r="DQ223" s="81"/>
      <c r="DR223" s="81"/>
      <c r="DS223" s="81"/>
      <c r="DT223" s="81"/>
      <c r="DU223" s="81"/>
      <c r="DV223" s="81"/>
      <c r="DW223" s="81"/>
      <c r="DX223" s="81"/>
      <c r="DY223" s="81"/>
      <c r="DZ223" s="81"/>
      <c r="EA223" s="81"/>
      <c r="EB223" s="81"/>
      <c r="EC223" s="81"/>
      <c r="ED223" s="81"/>
      <c r="EE223" s="81"/>
      <c r="EF223" s="81"/>
      <c r="EG223" s="81"/>
      <c r="EH223" s="81"/>
      <c r="EI223" s="81"/>
      <c r="EJ223" s="81"/>
      <c r="EK223" s="81"/>
      <c r="EL223" s="81"/>
      <c r="EM223" s="81"/>
      <c r="EN223" s="81"/>
      <c r="EO223" s="81"/>
      <c r="EP223" s="81"/>
      <c r="EQ223" s="81"/>
      <c r="ER223" s="81"/>
      <c r="ES223" s="81"/>
      <c r="ET223" s="81"/>
      <c r="EU223" s="81"/>
      <c r="EV223" s="81"/>
      <c r="EW223" s="81"/>
      <c r="EX223" s="81"/>
      <c r="EY223" s="81"/>
    </row>
    <row r="224" spans="2:155" ht="14.45" customHeight="1" x14ac:dyDescent="0.25">
      <c r="B224" s="85"/>
      <c r="C224" s="85"/>
      <c r="D224" s="85"/>
      <c r="E224" s="85"/>
      <c r="F224" s="85"/>
      <c r="G224" s="85"/>
      <c r="H224" s="85"/>
      <c r="I224" s="85"/>
      <c r="J224" s="85"/>
      <c r="K224" s="85"/>
      <c r="L224" s="85"/>
      <c r="AN224" s="81"/>
      <c r="AO224" s="81"/>
      <c r="AP224" s="81"/>
      <c r="AQ224" s="81"/>
      <c r="AR224" s="81"/>
      <c r="AS224" s="81"/>
      <c r="AT224" s="81"/>
      <c r="AU224" s="81"/>
      <c r="AV224" s="81"/>
      <c r="AW224" s="81"/>
      <c r="AX224" s="81"/>
      <c r="AY224" s="81"/>
      <c r="AZ224" s="81"/>
      <c r="BA224" s="81"/>
      <c r="BB224" s="81"/>
      <c r="BC224" s="81"/>
      <c r="BD224" s="81"/>
      <c r="BE224" s="81"/>
      <c r="BF224" s="81"/>
      <c r="BG224" s="81"/>
      <c r="BH224" s="81"/>
      <c r="BI224" s="81"/>
      <c r="BJ224" s="81"/>
      <c r="BK224" s="81"/>
      <c r="BL224" s="81"/>
      <c r="BM224" s="81"/>
      <c r="BN224" s="81"/>
      <c r="BO224" s="81"/>
      <c r="BP224" s="81"/>
      <c r="BQ224" s="81"/>
      <c r="BR224" s="81"/>
      <c r="BS224" s="81"/>
      <c r="BT224" s="81"/>
      <c r="BU224" s="81"/>
      <c r="BV224" s="81"/>
      <c r="BW224" s="81"/>
      <c r="BX224" s="81"/>
      <c r="BY224" s="81"/>
      <c r="BZ224" s="81"/>
      <c r="CA224" s="81"/>
      <c r="CB224" s="81"/>
      <c r="CC224" s="81"/>
      <c r="CD224" s="81"/>
      <c r="CE224" s="81"/>
      <c r="CF224" s="81"/>
      <c r="CG224" s="81"/>
      <c r="CH224" s="81"/>
      <c r="CI224" s="81"/>
      <c r="CJ224" s="81"/>
      <c r="CK224" s="81"/>
      <c r="CL224" s="81"/>
      <c r="CM224" s="81"/>
      <c r="CN224" s="81"/>
      <c r="CO224" s="81"/>
      <c r="CP224" s="81"/>
      <c r="CQ224" s="81"/>
      <c r="CR224" s="81"/>
      <c r="CS224" s="81"/>
      <c r="CT224" s="81"/>
      <c r="CU224" s="81"/>
      <c r="CV224" s="81"/>
      <c r="CW224" s="81"/>
      <c r="CX224" s="81"/>
      <c r="CY224" s="81"/>
      <c r="CZ224" s="81"/>
      <c r="DA224" s="81"/>
      <c r="DB224" s="81"/>
      <c r="DC224" s="81"/>
      <c r="DD224" s="81"/>
      <c r="DE224" s="81"/>
      <c r="DF224" s="81"/>
      <c r="DG224" s="81"/>
      <c r="DH224" s="81"/>
      <c r="DI224" s="81"/>
      <c r="DJ224" s="81"/>
      <c r="DK224" s="81"/>
      <c r="DL224" s="81"/>
      <c r="DM224" s="81"/>
      <c r="DN224" s="81"/>
      <c r="DO224" s="81"/>
      <c r="DP224" s="81"/>
      <c r="DQ224" s="81"/>
      <c r="DR224" s="81"/>
      <c r="DS224" s="81"/>
      <c r="DT224" s="81"/>
      <c r="DU224" s="81"/>
      <c r="DV224" s="81"/>
      <c r="DW224" s="81"/>
      <c r="DX224" s="81"/>
      <c r="DY224" s="81"/>
      <c r="DZ224" s="81"/>
      <c r="EA224" s="81"/>
      <c r="EB224" s="81"/>
      <c r="EC224" s="81"/>
      <c r="ED224" s="81"/>
      <c r="EE224" s="81"/>
      <c r="EF224" s="81"/>
      <c r="EG224" s="81"/>
      <c r="EH224" s="81"/>
      <c r="EI224" s="81"/>
      <c r="EJ224" s="81"/>
      <c r="EK224" s="81"/>
      <c r="EL224" s="81"/>
      <c r="EM224" s="81"/>
      <c r="EN224" s="81"/>
      <c r="EO224" s="81"/>
      <c r="EP224" s="81"/>
      <c r="EQ224" s="81"/>
      <c r="ER224" s="81"/>
      <c r="ES224" s="81"/>
      <c r="ET224" s="81"/>
      <c r="EU224" s="81"/>
      <c r="EV224" s="81"/>
      <c r="EW224" s="81"/>
      <c r="EX224" s="81"/>
      <c r="EY224" s="81"/>
    </row>
    <row r="225" spans="2:155" ht="14.45" customHeight="1" x14ac:dyDescent="0.25">
      <c r="B225" s="85"/>
      <c r="C225" s="85"/>
      <c r="D225" s="85"/>
      <c r="E225" s="85"/>
      <c r="F225" s="85"/>
      <c r="G225" s="85"/>
      <c r="H225" s="85"/>
      <c r="I225" s="85"/>
      <c r="J225" s="85"/>
      <c r="K225" s="85"/>
      <c r="L225" s="85"/>
      <c r="AN225" s="81"/>
      <c r="AO225" s="81"/>
      <c r="AP225" s="81"/>
      <c r="AQ225" s="81"/>
      <c r="AR225" s="81"/>
      <c r="AS225" s="81"/>
      <c r="AT225" s="81"/>
      <c r="AU225" s="81"/>
      <c r="AV225" s="81"/>
      <c r="AW225" s="81"/>
      <c r="AX225" s="81"/>
      <c r="AY225" s="81"/>
      <c r="AZ225" s="81"/>
      <c r="BA225" s="81"/>
      <c r="BB225" s="81"/>
      <c r="BC225" s="81"/>
      <c r="BD225" s="81"/>
      <c r="BE225" s="81"/>
      <c r="BF225" s="81"/>
      <c r="BG225" s="81"/>
      <c r="BH225" s="81"/>
      <c r="BI225" s="81"/>
      <c r="BJ225" s="81"/>
      <c r="BK225" s="81"/>
      <c r="BL225" s="81"/>
      <c r="BM225" s="81"/>
      <c r="BN225" s="81"/>
      <c r="BO225" s="81"/>
      <c r="BP225" s="81"/>
      <c r="BQ225" s="81"/>
      <c r="BR225" s="81"/>
      <c r="BS225" s="81"/>
      <c r="BT225" s="81"/>
      <c r="BU225" s="81"/>
      <c r="BV225" s="81"/>
      <c r="BW225" s="81"/>
      <c r="BX225" s="81"/>
      <c r="BY225" s="81"/>
      <c r="BZ225" s="81"/>
      <c r="CA225" s="81"/>
      <c r="CB225" s="81"/>
      <c r="CC225" s="81"/>
      <c r="CD225" s="81"/>
      <c r="CE225" s="81"/>
      <c r="CF225" s="81"/>
      <c r="CG225" s="81"/>
      <c r="CH225" s="81"/>
      <c r="CI225" s="81"/>
      <c r="CJ225" s="81"/>
      <c r="CK225" s="81"/>
      <c r="CL225" s="81"/>
      <c r="CM225" s="81"/>
      <c r="CN225" s="81"/>
      <c r="CO225" s="81"/>
      <c r="CP225" s="81"/>
      <c r="CQ225" s="81"/>
      <c r="CR225" s="81"/>
      <c r="CS225" s="81"/>
      <c r="CT225" s="81"/>
      <c r="CU225" s="81"/>
      <c r="CV225" s="81"/>
      <c r="CW225" s="81"/>
      <c r="CX225" s="81"/>
      <c r="CY225" s="81"/>
      <c r="CZ225" s="81"/>
      <c r="DA225" s="81"/>
      <c r="DB225" s="81"/>
      <c r="DC225" s="81"/>
      <c r="DD225" s="81"/>
      <c r="DE225" s="81"/>
      <c r="DF225" s="81"/>
      <c r="DG225" s="81"/>
      <c r="DH225" s="81"/>
      <c r="DI225" s="81"/>
      <c r="DJ225" s="81"/>
      <c r="DK225" s="81"/>
      <c r="DL225" s="81"/>
      <c r="DM225" s="81"/>
      <c r="DN225" s="81"/>
      <c r="DO225" s="81"/>
      <c r="DP225" s="81"/>
      <c r="DQ225" s="81"/>
      <c r="DR225" s="81"/>
      <c r="DS225" s="81"/>
      <c r="DT225" s="81"/>
      <c r="DU225" s="81"/>
      <c r="DV225" s="81"/>
      <c r="DW225" s="81"/>
      <c r="DX225" s="81"/>
      <c r="DY225" s="81"/>
      <c r="DZ225" s="81"/>
      <c r="EA225" s="81"/>
      <c r="EB225" s="81"/>
      <c r="EC225" s="81"/>
      <c r="ED225" s="81"/>
      <c r="EE225" s="81"/>
      <c r="EF225" s="81"/>
      <c r="EG225" s="81"/>
      <c r="EH225" s="81"/>
      <c r="EI225" s="81"/>
      <c r="EJ225" s="81"/>
      <c r="EK225" s="81"/>
      <c r="EL225" s="81"/>
      <c r="EM225" s="81"/>
      <c r="EN225" s="81"/>
      <c r="EO225" s="81"/>
      <c r="EP225" s="81"/>
      <c r="EQ225" s="81"/>
      <c r="ER225" s="81"/>
      <c r="ES225" s="81"/>
      <c r="ET225" s="81"/>
      <c r="EU225" s="81"/>
      <c r="EV225" s="81"/>
      <c r="EW225" s="81"/>
      <c r="EX225" s="81"/>
      <c r="EY225" s="81"/>
    </row>
    <row r="226" spans="2:155" ht="14.45" customHeight="1" x14ac:dyDescent="0.25">
      <c r="B226" s="85"/>
      <c r="C226" s="85"/>
      <c r="D226" s="85"/>
      <c r="E226" s="85"/>
      <c r="F226" s="85"/>
      <c r="G226" s="85"/>
      <c r="H226" s="85"/>
      <c r="I226" s="85"/>
      <c r="J226" s="85"/>
      <c r="K226" s="85"/>
      <c r="L226" s="85"/>
      <c r="AN226" s="81"/>
      <c r="AO226" s="81"/>
      <c r="AP226" s="81"/>
      <c r="AQ226" s="81"/>
      <c r="AR226" s="81"/>
      <c r="AS226" s="81"/>
      <c r="AT226" s="81"/>
      <c r="AU226" s="81"/>
      <c r="AV226" s="81"/>
      <c r="AW226" s="81"/>
      <c r="AX226" s="81"/>
      <c r="AY226" s="81"/>
      <c r="AZ226" s="81"/>
      <c r="BA226" s="81"/>
      <c r="BB226" s="81"/>
      <c r="BC226" s="81"/>
      <c r="BD226" s="81"/>
      <c r="BE226" s="81"/>
      <c r="BF226" s="81"/>
      <c r="BG226" s="81"/>
      <c r="BH226" s="81"/>
      <c r="BI226" s="81"/>
      <c r="BJ226" s="81"/>
      <c r="BK226" s="81"/>
      <c r="BL226" s="81"/>
      <c r="BM226" s="81"/>
      <c r="BN226" s="81"/>
      <c r="BO226" s="81"/>
      <c r="BP226" s="81"/>
      <c r="BQ226" s="81"/>
      <c r="BR226" s="81"/>
      <c r="BS226" s="81"/>
      <c r="BT226" s="81"/>
      <c r="BU226" s="81"/>
      <c r="BV226" s="81"/>
      <c r="BW226" s="81"/>
      <c r="BX226" s="81"/>
      <c r="BY226" s="81"/>
      <c r="BZ226" s="81"/>
      <c r="CA226" s="81"/>
      <c r="CB226" s="81"/>
      <c r="CC226" s="81"/>
      <c r="CD226" s="81"/>
      <c r="CE226" s="81"/>
      <c r="CF226" s="81"/>
      <c r="CG226" s="81"/>
      <c r="CH226" s="81"/>
      <c r="CI226" s="81"/>
      <c r="CJ226" s="81"/>
      <c r="CK226" s="81"/>
      <c r="CL226" s="81"/>
      <c r="CM226" s="81"/>
      <c r="CN226" s="81"/>
      <c r="CO226" s="81"/>
      <c r="CP226" s="81"/>
      <c r="CQ226" s="81"/>
      <c r="CR226" s="81"/>
      <c r="CS226" s="81"/>
      <c r="CT226" s="81"/>
      <c r="CU226" s="81"/>
      <c r="CV226" s="81"/>
      <c r="CW226" s="81"/>
      <c r="CX226" s="81"/>
      <c r="CY226" s="81"/>
      <c r="CZ226" s="81"/>
      <c r="DA226" s="81"/>
      <c r="DB226" s="81"/>
      <c r="DC226" s="81"/>
      <c r="DD226" s="81"/>
      <c r="DE226" s="81"/>
      <c r="DF226" s="81"/>
      <c r="DG226" s="81"/>
      <c r="DH226" s="81"/>
      <c r="DI226" s="81"/>
      <c r="DJ226" s="81"/>
      <c r="DK226" s="81"/>
      <c r="DL226" s="81"/>
      <c r="DM226" s="81"/>
      <c r="DN226" s="81"/>
      <c r="DO226" s="81"/>
      <c r="DP226" s="81"/>
      <c r="DQ226" s="81"/>
      <c r="DR226" s="81"/>
      <c r="DS226" s="81"/>
      <c r="DT226" s="81"/>
      <c r="DU226" s="81"/>
      <c r="DV226" s="81"/>
      <c r="DW226" s="81"/>
      <c r="DX226" s="81"/>
      <c r="DY226" s="81"/>
      <c r="DZ226" s="81"/>
      <c r="EA226" s="81"/>
      <c r="EB226" s="81"/>
      <c r="EC226" s="81"/>
      <c r="ED226" s="81"/>
      <c r="EE226" s="81"/>
      <c r="EF226" s="81"/>
      <c r="EG226" s="81"/>
      <c r="EH226" s="81"/>
      <c r="EI226" s="81"/>
      <c r="EJ226" s="81"/>
      <c r="EK226" s="81"/>
      <c r="EL226" s="81"/>
      <c r="EM226" s="81"/>
      <c r="EN226" s="81"/>
      <c r="EO226" s="81"/>
      <c r="EP226" s="81"/>
      <c r="EQ226" s="81"/>
      <c r="ER226" s="81"/>
      <c r="ES226" s="81"/>
      <c r="ET226" s="81"/>
      <c r="EU226" s="81"/>
      <c r="EV226" s="81"/>
      <c r="EW226" s="81"/>
      <c r="EX226" s="81"/>
      <c r="EY226" s="81"/>
    </row>
    <row r="227" spans="2:155" ht="14.45" customHeight="1" x14ac:dyDescent="0.25">
      <c r="B227" s="85"/>
      <c r="C227" s="85"/>
      <c r="D227" s="85"/>
      <c r="E227" s="85"/>
      <c r="F227" s="85"/>
      <c r="G227" s="85"/>
      <c r="H227" s="85"/>
      <c r="I227" s="85"/>
      <c r="J227" s="85"/>
      <c r="K227" s="85"/>
      <c r="L227" s="85"/>
      <c r="AN227" s="81"/>
      <c r="AO227" s="81"/>
      <c r="AP227" s="81"/>
      <c r="AQ227" s="81"/>
      <c r="AR227" s="81"/>
      <c r="AS227" s="81"/>
      <c r="AT227" s="81"/>
      <c r="AU227" s="81"/>
      <c r="AV227" s="81"/>
      <c r="AW227" s="81"/>
      <c r="AX227" s="81"/>
      <c r="AY227" s="81"/>
      <c r="AZ227" s="81"/>
      <c r="BA227" s="81"/>
      <c r="BB227" s="81"/>
      <c r="BC227" s="81"/>
      <c r="BD227" s="81"/>
      <c r="BE227" s="81"/>
      <c r="BF227" s="81"/>
      <c r="BG227" s="81"/>
      <c r="BH227" s="81"/>
      <c r="BI227" s="81"/>
      <c r="BJ227" s="81"/>
      <c r="BK227" s="81"/>
      <c r="BL227" s="81"/>
      <c r="BM227" s="81"/>
      <c r="BN227" s="81"/>
      <c r="BO227" s="81"/>
      <c r="BP227" s="81"/>
      <c r="BQ227" s="81"/>
      <c r="BR227" s="81"/>
      <c r="BS227" s="81"/>
      <c r="BT227" s="81"/>
      <c r="BU227" s="81"/>
      <c r="BV227" s="81"/>
      <c r="BW227" s="81"/>
      <c r="BX227" s="81"/>
      <c r="BY227" s="81"/>
      <c r="BZ227" s="81"/>
      <c r="CA227" s="81"/>
      <c r="CB227" s="81"/>
      <c r="CC227" s="81"/>
      <c r="CD227" s="81"/>
      <c r="CE227" s="81"/>
      <c r="CF227" s="81"/>
      <c r="CG227" s="81"/>
      <c r="CH227" s="81"/>
      <c r="CI227" s="81"/>
      <c r="CJ227" s="81"/>
      <c r="CK227" s="81"/>
      <c r="CL227" s="81"/>
      <c r="CM227" s="81"/>
      <c r="CN227" s="81"/>
      <c r="CO227" s="81"/>
      <c r="CP227" s="81"/>
      <c r="CQ227" s="81"/>
      <c r="CR227" s="81"/>
      <c r="CS227" s="81"/>
      <c r="CT227" s="81"/>
      <c r="CU227" s="81"/>
      <c r="CV227" s="81"/>
      <c r="CW227" s="81"/>
      <c r="CX227" s="81"/>
      <c r="CY227" s="81"/>
      <c r="CZ227" s="81"/>
      <c r="DA227" s="81"/>
      <c r="DB227" s="81"/>
      <c r="DC227" s="81"/>
      <c r="DD227" s="81"/>
      <c r="DE227" s="81"/>
      <c r="DF227" s="81"/>
      <c r="DG227" s="81"/>
      <c r="DH227" s="81"/>
      <c r="DI227" s="81"/>
      <c r="DJ227" s="81"/>
      <c r="DK227" s="81"/>
      <c r="DL227" s="81"/>
      <c r="DM227" s="81"/>
      <c r="DN227" s="81"/>
      <c r="DO227" s="81"/>
      <c r="DP227" s="81"/>
      <c r="DQ227" s="81"/>
      <c r="DR227" s="81"/>
      <c r="DS227" s="81"/>
      <c r="DT227" s="81"/>
      <c r="DU227" s="81"/>
      <c r="DV227" s="81"/>
      <c r="DW227" s="81"/>
      <c r="DX227" s="81"/>
      <c r="DY227" s="81"/>
      <c r="DZ227" s="81"/>
      <c r="EA227" s="81"/>
      <c r="EB227" s="81"/>
      <c r="EC227" s="81"/>
      <c r="ED227" s="81"/>
      <c r="EE227" s="81"/>
      <c r="EF227" s="81"/>
      <c r="EG227" s="81"/>
      <c r="EH227" s="81"/>
      <c r="EI227" s="81"/>
      <c r="EJ227" s="81"/>
      <c r="EK227" s="81"/>
      <c r="EL227" s="81"/>
      <c r="EM227" s="81"/>
      <c r="EN227" s="81"/>
      <c r="EO227" s="81"/>
      <c r="EP227" s="81"/>
      <c r="EQ227" s="81"/>
      <c r="ER227" s="81"/>
      <c r="ES227" s="81"/>
      <c r="ET227" s="81"/>
      <c r="EU227" s="81"/>
      <c r="EV227" s="81"/>
      <c r="EW227" s="81"/>
      <c r="EX227" s="81"/>
      <c r="EY227" s="81"/>
    </row>
    <row r="228" spans="2:155" ht="14.45" customHeight="1" x14ac:dyDescent="0.25">
      <c r="B228" s="85"/>
      <c r="C228" s="85"/>
      <c r="D228" s="85"/>
      <c r="E228" s="85"/>
      <c r="F228" s="85"/>
      <c r="G228" s="85"/>
      <c r="H228" s="85"/>
      <c r="I228" s="85"/>
      <c r="J228" s="85"/>
      <c r="K228" s="85"/>
      <c r="L228" s="85"/>
      <c r="AN228" s="81"/>
      <c r="AO228" s="81"/>
      <c r="AP228" s="81"/>
      <c r="AQ228" s="81"/>
      <c r="AR228" s="81"/>
      <c r="AS228" s="81"/>
      <c r="AT228" s="81"/>
      <c r="AU228" s="81"/>
      <c r="AV228" s="81"/>
      <c r="AW228" s="81"/>
      <c r="AX228" s="81"/>
      <c r="AY228" s="81"/>
      <c r="AZ228" s="81"/>
      <c r="BA228" s="81"/>
      <c r="BB228" s="81"/>
      <c r="BC228" s="81"/>
      <c r="BD228" s="81"/>
      <c r="BE228" s="81"/>
      <c r="BF228" s="81"/>
      <c r="BG228" s="81"/>
      <c r="BH228" s="81"/>
      <c r="BI228" s="81"/>
      <c r="BJ228" s="81"/>
      <c r="BK228" s="81"/>
      <c r="BL228" s="81"/>
      <c r="BM228" s="81"/>
      <c r="BN228" s="81"/>
      <c r="BO228" s="81"/>
      <c r="BP228" s="81"/>
      <c r="BQ228" s="81"/>
      <c r="BR228" s="81"/>
      <c r="BS228" s="81"/>
      <c r="BT228" s="81"/>
      <c r="BU228" s="81"/>
      <c r="BV228" s="81"/>
      <c r="BW228" s="81"/>
      <c r="BX228" s="81"/>
      <c r="BY228" s="81"/>
      <c r="BZ228" s="81"/>
      <c r="CA228" s="81"/>
      <c r="CB228" s="81"/>
      <c r="CC228" s="81"/>
      <c r="CD228" s="81"/>
      <c r="CE228" s="81"/>
      <c r="CF228" s="81"/>
      <c r="CG228" s="81"/>
      <c r="CH228" s="81"/>
      <c r="CI228" s="81"/>
      <c r="CJ228" s="81"/>
      <c r="CK228" s="81"/>
      <c r="CL228" s="81"/>
      <c r="CM228" s="81"/>
      <c r="CN228" s="81"/>
      <c r="CO228" s="81"/>
      <c r="CP228" s="81"/>
      <c r="CQ228" s="81"/>
      <c r="CR228" s="81"/>
      <c r="CS228" s="81"/>
      <c r="CT228" s="81"/>
      <c r="CU228" s="81"/>
      <c r="CV228" s="81"/>
      <c r="CW228" s="81"/>
      <c r="CX228" s="81"/>
      <c r="CY228" s="81"/>
      <c r="CZ228" s="81"/>
      <c r="DA228" s="81"/>
      <c r="DB228" s="81"/>
      <c r="DC228" s="81"/>
      <c r="DD228" s="81"/>
      <c r="DE228" s="81"/>
      <c r="DF228" s="81"/>
      <c r="DG228" s="81"/>
      <c r="DH228" s="81"/>
      <c r="DI228" s="81"/>
      <c r="DJ228" s="81"/>
      <c r="DK228" s="81"/>
      <c r="DL228" s="81"/>
      <c r="DM228" s="81"/>
      <c r="DN228" s="81"/>
      <c r="DO228" s="81"/>
      <c r="DP228" s="81"/>
      <c r="DQ228" s="81"/>
      <c r="DR228" s="81"/>
      <c r="DS228" s="81"/>
      <c r="DT228" s="81"/>
      <c r="DU228" s="81"/>
      <c r="DV228" s="81"/>
      <c r="DW228" s="81"/>
      <c r="DX228" s="81"/>
      <c r="DY228" s="81"/>
      <c r="DZ228" s="81"/>
      <c r="EA228" s="81"/>
      <c r="EB228" s="81"/>
      <c r="EC228" s="81"/>
      <c r="ED228" s="81"/>
      <c r="EE228" s="81"/>
      <c r="EF228" s="81"/>
      <c r="EG228" s="81"/>
      <c r="EH228" s="81"/>
      <c r="EI228" s="81"/>
      <c r="EJ228" s="81"/>
      <c r="EK228" s="81"/>
      <c r="EL228" s="81"/>
      <c r="EM228" s="81"/>
      <c r="EN228" s="81"/>
      <c r="EO228" s="81"/>
      <c r="EP228" s="81"/>
      <c r="EQ228" s="81"/>
      <c r="ER228" s="81"/>
      <c r="ES228" s="81"/>
      <c r="ET228" s="81"/>
      <c r="EU228" s="81"/>
      <c r="EV228" s="81"/>
      <c r="EW228" s="81"/>
      <c r="EX228" s="81"/>
      <c r="EY228" s="81"/>
    </row>
    <row r="229" spans="2:155" ht="14.45" customHeight="1" x14ac:dyDescent="0.25">
      <c r="B229" s="85"/>
      <c r="C229" s="85"/>
      <c r="D229" s="85"/>
      <c r="E229" s="85"/>
      <c r="F229" s="85"/>
      <c r="G229" s="85"/>
      <c r="H229" s="85"/>
      <c r="I229" s="85"/>
      <c r="J229" s="85"/>
      <c r="K229" s="85"/>
      <c r="L229" s="85"/>
      <c r="AN229" s="81"/>
      <c r="AO229" s="81"/>
      <c r="AP229" s="81"/>
      <c r="AQ229" s="81"/>
      <c r="AR229" s="81"/>
      <c r="AS229" s="81"/>
      <c r="AT229" s="81"/>
      <c r="AU229" s="81"/>
      <c r="AV229" s="81"/>
      <c r="AW229" s="81"/>
      <c r="AX229" s="81"/>
      <c r="AY229" s="81"/>
      <c r="AZ229" s="81"/>
      <c r="BA229" s="81"/>
      <c r="BB229" s="81"/>
      <c r="BC229" s="81"/>
      <c r="BD229" s="81"/>
      <c r="BE229" s="81"/>
      <c r="BF229" s="81"/>
      <c r="BG229" s="81"/>
      <c r="BH229" s="81"/>
      <c r="BI229" s="81"/>
      <c r="BJ229" s="81"/>
      <c r="BK229" s="81"/>
      <c r="BL229" s="81"/>
      <c r="BM229" s="81"/>
      <c r="BN229" s="81"/>
      <c r="BO229" s="81"/>
      <c r="BP229" s="81"/>
      <c r="BQ229" s="81"/>
      <c r="BR229" s="81"/>
      <c r="BS229" s="81"/>
      <c r="BT229" s="81"/>
      <c r="BU229" s="81"/>
      <c r="BV229" s="81"/>
      <c r="BW229" s="81"/>
      <c r="BX229" s="81"/>
      <c r="BY229" s="81"/>
      <c r="BZ229" s="81"/>
      <c r="CA229" s="81"/>
      <c r="CB229" s="81"/>
      <c r="CC229" s="81"/>
      <c r="CD229" s="81"/>
      <c r="CE229" s="81"/>
      <c r="CF229" s="81"/>
      <c r="CG229" s="81"/>
      <c r="CH229" s="81"/>
      <c r="CI229" s="81"/>
      <c r="CJ229" s="81"/>
      <c r="CK229" s="81"/>
      <c r="CL229" s="81"/>
      <c r="CM229" s="81"/>
      <c r="CN229" s="81"/>
      <c r="CO229" s="81"/>
      <c r="CP229" s="81"/>
      <c r="CQ229" s="81"/>
      <c r="CR229" s="81"/>
      <c r="CS229" s="81"/>
      <c r="CT229" s="81"/>
      <c r="CU229" s="81"/>
      <c r="CV229" s="81"/>
      <c r="CW229" s="81"/>
      <c r="CX229" s="81"/>
      <c r="CY229" s="81"/>
      <c r="CZ229" s="81"/>
      <c r="DA229" s="81"/>
      <c r="DB229" s="81"/>
      <c r="DC229" s="81"/>
      <c r="DD229" s="81"/>
      <c r="DE229" s="81"/>
      <c r="DF229" s="81"/>
      <c r="DG229" s="81"/>
      <c r="DH229" s="81"/>
      <c r="DI229" s="81"/>
      <c r="DJ229" s="81"/>
      <c r="DK229" s="81"/>
      <c r="DL229" s="81"/>
      <c r="DM229" s="81"/>
      <c r="DN229" s="81"/>
      <c r="DO229" s="81"/>
      <c r="DP229" s="81"/>
      <c r="DQ229" s="81"/>
      <c r="DR229" s="81"/>
      <c r="DS229" s="81"/>
      <c r="DT229" s="81"/>
      <c r="DU229" s="81"/>
      <c r="DV229" s="81"/>
      <c r="DW229" s="81"/>
      <c r="DX229" s="81"/>
      <c r="DY229" s="81"/>
      <c r="DZ229" s="81"/>
      <c r="EA229" s="81"/>
      <c r="EB229" s="81"/>
      <c r="EC229" s="81"/>
      <c r="ED229" s="81"/>
      <c r="EE229" s="81"/>
      <c r="EF229" s="81"/>
      <c r="EG229" s="81"/>
      <c r="EH229" s="81"/>
      <c r="EI229" s="81"/>
      <c r="EJ229" s="81"/>
      <c r="EK229" s="81"/>
      <c r="EL229" s="81"/>
      <c r="EM229" s="81"/>
      <c r="EN229" s="81"/>
      <c r="EO229" s="81"/>
      <c r="EP229" s="81"/>
      <c r="EQ229" s="81"/>
      <c r="ER229" s="81"/>
      <c r="ES229" s="81"/>
      <c r="ET229" s="81"/>
      <c r="EU229" s="81"/>
      <c r="EV229" s="81"/>
      <c r="EW229" s="81"/>
      <c r="EX229" s="81"/>
      <c r="EY229" s="81"/>
    </row>
    <row r="230" spans="2:155" ht="14.45" customHeight="1" x14ac:dyDescent="0.25">
      <c r="B230" s="85"/>
      <c r="C230" s="85"/>
      <c r="D230" s="85"/>
      <c r="E230" s="85"/>
      <c r="F230" s="85"/>
      <c r="G230" s="85"/>
      <c r="H230" s="85"/>
      <c r="I230" s="85"/>
      <c r="J230" s="85"/>
      <c r="K230" s="85"/>
      <c r="L230" s="85"/>
      <c r="AN230" s="81"/>
      <c r="AO230" s="81"/>
      <c r="AP230" s="81"/>
      <c r="AQ230" s="81"/>
      <c r="AR230" s="81"/>
      <c r="AS230" s="81"/>
      <c r="AT230" s="81"/>
      <c r="AU230" s="81"/>
      <c r="AV230" s="81"/>
      <c r="AW230" s="81"/>
      <c r="AX230" s="81"/>
      <c r="AY230" s="81"/>
      <c r="AZ230" s="81"/>
      <c r="BA230" s="81"/>
      <c r="BB230" s="81"/>
      <c r="BC230" s="81"/>
      <c r="BD230" s="81"/>
      <c r="BE230" s="81"/>
      <c r="BF230" s="81"/>
      <c r="BG230" s="81"/>
      <c r="BH230" s="81"/>
      <c r="BI230" s="81"/>
      <c r="BJ230" s="81"/>
      <c r="BK230" s="81"/>
      <c r="BL230" s="81"/>
      <c r="BM230" s="81"/>
      <c r="BN230" s="81"/>
      <c r="BO230" s="81"/>
      <c r="BP230" s="81"/>
      <c r="BQ230" s="81"/>
      <c r="BR230" s="81"/>
      <c r="BS230" s="81"/>
      <c r="BT230" s="81"/>
      <c r="BU230" s="81"/>
      <c r="BV230" s="81"/>
      <c r="BW230" s="81"/>
      <c r="BX230" s="81"/>
      <c r="BY230" s="81"/>
      <c r="BZ230" s="81"/>
      <c r="CA230" s="81"/>
      <c r="CB230" s="81"/>
      <c r="CC230" s="81"/>
      <c r="CD230" s="81"/>
      <c r="CE230" s="81"/>
      <c r="CF230" s="81"/>
      <c r="CG230" s="81"/>
      <c r="CH230" s="81"/>
      <c r="CI230" s="81"/>
      <c r="CJ230" s="81"/>
      <c r="CK230" s="81"/>
      <c r="CL230" s="81"/>
      <c r="CM230" s="81"/>
      <c r="CN230" s="81"/>
      <c r="CO230" s="81"/>
      <c r="CP230" s="81"/>
      <c r="CQ230" s="81"/>
      <c r="CR230" s="81"/>
      <c r="CS230" s="81"/>
      <c r="CT230" s="81"/>
      <c r="CU230" s="81"/>
      <c r="CV230" s="81"/>
      <c r="CW230" s="81"/>
      <c r="CX230" s="81"/>
      <c r="CY230" s="81"/>
      <c r="CZ230" s="81"/>
      <c r="DA230" s="81"/>
      <c r="DB230" s="81"/>
      <c r="DC230" s="81"/>
      <c r="DD230" s="81"/>
      <c r="DE230" s="81"/>
      <c r="DF230" s="81"/>
      <c r="DG230" s="81"/>
      <c r="DH230" s="81"/>
      <c r="DI230" s="81"/>
      <c r="DJ230" s="81"/>
      <c r="DK230" s="81"/>
      <c r="DL230" s="81"/>
      <c r="DM230" s="81"/>
      <c r="DN230" s="81"/>
      <c r="DO230" s="81"/>
      <c r="DP230" s="81"/>
      <c r="DQ230" s="81"/>
      <c r="DR230" s="81"/>
      <c r="DS230" s="81"/>
      <c r="DT230" s="81"/>
      <c r="DU230" s="81"/>
      <c r="DV230" s="81"/>
      <c r="DW230" s="81"/>
      <c r="DX230" s="81"/>
      <c r="DY230" s="81"/>
      <c r="DZ230" s="81"/>
      <c r="EA230" s="81"/>
      <c r="EB230" s="81"/>
      <c r="EC230" s="81"/>
      <c r="ED230" s="81"/>
      <c r="EE230" s="81"/>
      <c r="EF230" s="81"/>
      <c r="EG230" s="81"/>
      <c r="EH230" s="81"/>
      <c r="EI230" s="81"/>
      <c r="EJ230" s="81"/>
      <c r="EK230" s="81"/>
      <c r="EL230" s="81"/>
      <c r="EM230" s="81"/>
      <c r="EN230" s="81"/>
      <c r="EO230" s="81"/>
      <c r="EP230" s="81"/>
      <c r="EQ230" s="81"/>
      <c r="ER230" s="81"/>
      <c r="ES230" s="81"/>
      <c r="ET230" s="81"/>
      <c r="EU230" s="81"/>
      <c r="EV230" s="81"/>
      <c r="EW230" s="81"/>
      <c r="EX230" s="81"/>
      <c r="EY230" s="81"/>
    </row>
    <row r="231" spans="2:155" ht="14.45" customHeight="1" x14ac:dyDescent="0.25">
      <c r="B231" s="85"/>
      <c r="C231" s="85"/>
      <c r="D231" s="85"/>
      <c r="E231" s="85"/>
      <c r="F231" s="85"/>
      <c r="G231" s="85"/>
      <c r="H231" s="85"/>
      <c r="I231" s="85"/>
      <c r="J231" s="85"/>
      <c r="K231" s="85"/>
      <c r="L231" s="85"/>
      <c r="AN231" s="81"/>
      <c r="AO231" s="81"/>
      <c r="AP231" s="81"/>
      <c r="AQ231" s="81"/>
      <c r="AR231" s="81"/>
      <c r="AS231" s="81"/>
      <c r="AT231" s="81"/>
      <c r="AU231" s="81"/>
      <c r="AV231" s="81"/>
      <c r="AW231" s="81"/>
      <c r="AX231" s="81"/>
      <c r="AY231" s="81"/>
      <c r="AZ231" s="81"/>
      <c r="BA231" s="81"/>
      <c r="BB231" s="81"/>
      <c r="BC231" s="81"/>
      <c r="BD231" s="81"/>
      <c r="BE231" s="81"/>
      <c r="BF231" s="81"/>
      <c r="BG231" s="81"/>
      <c r="BH231" s="81"/>
      <c r="BI231" s="81"/>
      <c r="BJ231" s="81"/>
      <c r="BK231" s="81"/>
      <c r="BL231" s="81"/>
      <c r="BM231" s="81"/>
      <c r="BN231" s="81"/>
      <c r="BO231" s="81"/>
      <c r="BP231" s="81"/>
      <c r="BQ231" s="81"/>
      <c r="BR231" s="81"/>
      <c r="BS231" s="81"/>
      <c r="BT231" s="81"/>
      <c r="BU231" s="81"/>
      <c r="BV231" s="81"/>
      <c r="BW231" s="81"/>
      <c r="BX231" s="81"/>
      <c r="BY231" s="81"/>
      <c r="BZ231" s="81"/>
      <c r="CA231" s="81"/>
      <c r="CB231" s="81"/>
      <c r="CC231" s="81"/>
      <c r="CD231" s="81"/>
      <c r="CE231" s="81"/>
      <c r="CF231" s="81"/>
      <c r="CG231" s="81"/>
      <c r="CH231" s="81"/>
      <c r="CI231" s="81"/>
      <c r="CJ231" s="81"/>
      <c r="CK231" s="81"/>
      <c r="CL231" s="81"/>
      <c r="CM231" s="81"/>
      <c r="CN231" s="81"/>
      <c r="CO231" s="81"/>
      <c r="CP231" s="81"/>
      <c r="CQ231" s="81"/>
      <c r="CR231" s="81"/>
      <c r="CS231" s="81"/>
      <c r="CT231" s="81"/>
      <c r="CU231" s="81"/>
      <c r="CV231" s="81"/>
      <c r="CW231" s="81"/>
      <c r="CX231" s="81"/>
      <c r="CY231" s="81"/>
      <c r="CZ231" s="81"/>
      <c r="DA231" s="81"/>
      <c r="DB231" s="81"/>
      <c r="DC231" s="81"/>
      <c r="DD231" s="81"/>
      <c r="DE231" s="81"/>
      <c r="DF231" s="81"/>
      <c r="DG231" s="81"/>
      <c r="DH231" s="81"/>
      <c r="DI231" s="81"/>
      <c r="DJ231" s="81"/>
      <c r="DK231" s="81"/>
      <c r="DL231" s="81"/>
      <c r="DM231" s="81"/>
      <c r="DN231" s="81"/>
      <c r="DO231" s="81"/>
      <c r="DP231" s="81"/>
      <c r="DQ231" s="81"/>
      <c r="DR231" s="81"/>
      <c r="DS231" s="81"/>
      <c r="DT231" s="81"/>
      <c r="DU231" s="81"/>
      <c r="DV231" s="81"/>
      <c r="DW231" s="81"/>
      <c r="DX231" s="81"/>
      <c r="DY231" s="81"/>
      <c r="DZ231" s="81"/>
      <c r="EA231" s="81"/>
      <c r="EB231" s="81"/>
      <c r="EC231" s="81"/>
      <c r="ED231" s="81"/>
      <c r="EE231" s="81"/>
      <c r="EF231" s="81"/>
      <c r="EG231" s="81"/>
      <c r="EH231" s="81"/>
      <c r="EI231" s="81"/>
      <c r="EJ231" s="81"/>
      <c r="EK231" s="81"/>
      <c r="EL231" s="81"/>
      <c r="EM231" s="81"/>
      <c r="EN231" s="81"/>
      <c r="EO231" s="81"/>
      <c r="EP231" s="81"/>
      <c r="EQ231" s="81"/>
      <c r="ER231" s="81"/>
      <c r="ES231" s="81"/>
      <c r="ET231" s="81"/>
      <c r="EU231" s="81"/>
      <c r="EV231" s="81"/>
      <c r="EW231" s="81"/>
      <c r="EX231" s="81"/>
      <c r="EY231" s="81"/>
    </row>
    <row r="232" spans="2:155" ht="14.45" customHeight="1" x14ac:dyDescent="0.25">
      <c r="B232" s="85"/>
      <c r="C232" s="85"/>
      <c r="D232" s="85"/>
      <c r="E232" s="85"/>
      <c r="F232" s="85"/>
      <c r="G232" s="85"/>
      <c r="H232" s="85"/>
      <c r="I232" s="85"/>
      <c r="J232" s="85"/>
      <c r="K232" s="85"/>
      <c r="L232" s="85"/>
      <c r="AN232" s="81"/>
      <c r="AO232" s="81"/>
      <c r="AP232" s="81"/>
      <c r="AQ232" s="81"/>
      <c r="AR232" s="81"/>
      <c r="AS232" s="81"/>
      <c r="AT232" s="81"/>
      <c r="AU232" s="81"/>
      <c r="AV232" s="81"/>
      <c r="AW232" s="81"/>
      <c r="AX232" s="81"/>
      <c r="AY232" s="81"/>
      <c r="AZ232" s="81"/>
      <c r="BA232" s="81"/>
      <c r="BB232" s="81"/>
      <c r="BC232" s="81"/>
      <c r="BD232" s="81"/>
      <c r="BE232" s="81"/>
      <c r="BF232" s="81"/>
      <c r="BG232" s="81"/>
      <c r="BH232" s="81"/>
      <c r="BI232" s="81"/>
      <c r="BJ232" s="81"/>
      <c r="BK232" s="81"/>
      <c r="BL232" s="81"/>
      <c r="BM232" s="81"/>
      <c r="BN232" s="81"/>
      <c r="BO232" s="81"/>
      <c r="BP232" s="81"/>
      <c r="BQ232" s="81"/>
      <c r="BR232" s="81"/>
      <c r="BS232" s="81"/>
      <c r="BT232" s="81"/>
      <c r="BU232" s="81"/>
      <c r="BV232" s="81"/>
      <c r="BW232" s="81"/>
      <c r="BX232" s="81"/>
      <c r="BY232" s="81"/>
      <c r="BZ232" s="81"/>
      <c r="CA232" s="81"/>
      <c r="CB232" s="81"/>
      <c r="CC232" s="81"/>
      <c r="CD232" s="81"/>
      <c r="CE232" s="81"/>
      <c r="CF232" s="81"/>
      <c r="CG232" s="81"/>
      <c r="CH232" s="81"/>
      <c r="CI232" s="81"/>
      <c r="CJ232" s="81"/>
      <c r="CK232" s="81"/>
      <c r="CL232" s="81"/>
      <c r="CM232" s="81"/>
      <c r="CN232" s="81"/>
      <c r="CO232" s="81"/>
      <c r="CP232" s="81"/>
      <c r="CQ232" s="81"/>
      <c r="CR232" s="81"/>
      <c r="CS232" s="81"/>
      <c r="CT232" s="81"/>
      <c r="CU232" s="81"/>
      <c r="CV232" s="81"/>
      <c r="CW232" s="81"/>
      <c r="CX232" s="81"/>
      <c r="CY232" s="81"/>
      <c r="CZ232" s="81"/>
      <c r="DA232" s="81"/>
      <c r="DB232" s="81"/>
      <c r="DC232" s="81"/>
      <c r="DD232" s="81"/>
      <c r="DE232" s="81"/>
      <c r="DF232" s="81"/>
      <c r="DG232" s="81"/>
      <c r="DH232" s="81"/>
      <c r="DI232" s="81"/>
      <c r="DJ232" s="81"/>
      <c r="DK232" s="81"/>
      <c r="DL232" s="81"/>
      <c r="DM232" s="81"/>
      <c r="DN232" s="81"/>
      <c r="DO232" s="81"/>
      <c r="DP232" s="81"/>
      <c r="DQ232" s="81"/>
      <c r="DR232" s="81"/>
      <c r="DS232" s="81"/>
      <c r="DT232" s="81"/>
      <c r="DU232" s="81"/>
      <c r="DV232" s="81"/>
      <c r="DW232" s="81"/>
      <c r="DX232" s="81"/>
      <c r="DY232" s="81"/>
      <c r="DZ232" s="81"/>
      <c r="EA232" s="81"/>
      <c r="EB232" s="81"/>
      <c r="EC232" s="81"/>
      <c r="ED232" s="81"/>
      <c r="EE232" s="81"/>
      <c r="EF232" s="81"/>
      <c r="EG232" s="81"/>
      <c r="EH232" s="81"/>
      <c r="EI232" s="81"/>
      <c r="EJ232" s="81"/>
      <c r="EK232" s="81"/>
      <c r="EL232" s="81"/>
      <c r="EM232" s="81"/>
      <c r="EN232" s="81"/>
      <c r="EO232" s="81"/>
      <c r="EP232" s="81"/>
      <c r="EQ232" s="81"/>
      <c r="ER232" s="81"/>
      <c r="ES232" s="81"/>
      <c r="ET232" s="81"/>
      <c r="EU232" s="81"/>
      <c r="EV232" s="81"/>
      <c r="EW232" s="81"/>
      <c r="EX232" s="81"/>
      <c r="EY232" s="81"/>
    </row>
    <row r="233" spans="2:155" ht="14.45" customHeight="1" x14ac:dyDescent="0.25">
      <c r="B233" s="85"/>
      <c r="C233" s="85"/>
      <c r="D233" s="85"/>
      <c r="E233" s="85"/>
      <c r="F233" s="85"/>
      <c r="G233" s="85"/>
      <c r="H233" s="85"/>
      <c r="I233" s="85"/>
      <c r="J233" s="85"/>
      <c r="K233" s="85"/>
      <c r="L233" s="85"/>
      <c r="AN233" s="81"/>
      <c r="AO233" s="81"/>
      <c r="AP233" s="81"/>
      <c r="AQ233" s="81"/>
      <c r="AR233" s="81"/>
      <c r="AS233" s="81"/>
      <c r="AT233" s="81"/>
      <c r="AU233" s="81"/>
      <c r="AV233" s="81"/>
      <c r="AW233" s="81"/>
      <c r="AX233" s="81"/>
      <c r="AY233" s="81"/>
      <c r="AZ233" s="81"/>
      <c r="BA233" s="81"/>
      <c r="BB233" s="81"/>
      <c r="BC233" s="81"/>
      <c r="BD233" s="81"/>
      <c r="BE233" s="81"/>
      <c r="BF233" s="81"/>
      <c r="BG233" s="81"/>
      <c r="BH233" s="81"/>
      <c r="BI233" s="81"/>
      <c r="BJ233" s="81"/>
      <c r="BK233" s="81"/>
      <c r="BL233" s="81"/>
      <c r="BM233" s="81"/>
      <c r="BN233" s="81"/>
      <c r="BO233" s="81"/>
      <c r="BP233" s="81"/>
      <c r="BQ233" s="81"/>
      <c r="BR233" s="81"/>
      <c r="BS233" s="81"/>
      <c r="BT233" s="81"/>
      <c r="BU233" s="81"/>
      <c r="BV233" s="81"/>
      <c r="BW233" s="81"/>
      <c r="BX233" s="81"/>
      <c r="BY233" s="81"/>
      <c r="BZ233" s="81"/>
      <c r="CA233" s="81"/>
      <c r="CB233" s="81"/>
      <c r="CC233" s="81"/>
      <c r="CD233" s="81"/>
      <c r="CE233" s="81"/>
      <c r="CF233" s="81"/>
      <c r="CG233" s="81"/>
      <c r="CH233" s="81"/>
      <c r="CI233" s="81"/>
      <c r="CJ233" s="81"/>
      <c r="CK233" s="81"/>
      <c r="CL233" s="81"/>
      <c r="CM233" s="81"/>
      <c r="CN233" s="81"/>
      <c r="CO233" s="81"/>
      <c r="CP233" s="81"/>
      <c r="CQ233" s="81"/>
      <c r="CR233" s="81"/>
      <c r="CS233" s="81"/>
      <c r="CT233" s="81"/>
      <c r="CU233" s="81"/>
      <c r="CV233" s="81"/>
      <c r="CW233" s="81"/>
      <c r="CX233" s="81"/>
      <c r="CY233" s="81"/>
      <c r="CZ233" s="81"/>
      <c r="DA233" s="81"/>
      <c r="DB233" s="81"/>
      <c r="DC233" s="81"/>
      <c r="DD233" s="81"/>
      <c r="DE233" s="81"/>
      <c r="DF233" s="81"/>
      <c r="DG233" s="81"/>
      <c r="DH233" s="81"/>
      <c r="DI233" s="81"/>
      <c r="DJ233" s="81"/>
      <c r="DK233" s="81"/>
      <c r="DL233" s="81"/>
      <c r="DM233" s="81"/>
      <c r="DN233" s="81"/>
      <c r="DO233" s="81"/>
      <c r="DP233" s="81"/>
      <c r="DQ233" s="81"/>
      <c r="DR233" s="81"/>
      <c r="DS233" s="81"/>
      <c r="DT233" s="81"/>
      <c r="DU233" s="81"/>
      <c r="DV233" s="81"/>
      <c r="DW233" s="81"/>
      <c r="DX233" s="81"/>
      <c r="DY233" s="81"/>
      <c r="DZ233" s="81"/>
      <c r="EA233" s="81"/>
      <c r="EB233" s="81"/>
      <c r="EC233" s="81"/>
      <c r="ED233" s="81"/>
      <c r="EE233" s="81"/>
      <c r="EF233" s="81"/>
      <c r="EG233" s="81"/>
      <c r="EH233" s="81"/>
      <c r="EI233" s="81"/>
      <c r="EJ233" s="81"/>
      <c r="EK233" s="81"/>
      <c r="EL233" s="81"/>
      <c r="EM233" s="81"/>
      <c r="EN233" s="81"/>
      <c r="EO233" s="81"/>
      <c r="EP233" s="81"/>
      <c r="EQ233" s="81"/>
      <c r="ER233" s="81"/>
      <c r="ES233" s="81"/>
      <c r="ET233" s="81"/>
      <c r="EU233" s="81"/>
      <c r="EV233" s="81"/>
      <c r="EW233" s="81"/>
      <c r="EX233" s="81"/>
      <c r="EY233" s="81"/>
    </row>
    <row r="234" spans="2:155" ht="14.45" customHeight="1" x14ac:dyDescent="0.25">
      <c r="B234" s="85"/>
      <c r="C234" s="85"/>
      <c r="D234" s="85"/>
      <c r="E234" s="85"/>
      <c r="F234" s="85"/>
      <c r="G234" s="85"/>
      <c r="H234" s="85"/>
      <c r="I234" s="85"/>
      <c r="J234" s="85"/>
      <c r="K234" s="85"/>
      <c r="L234" s="85"/>
      <c r="AN234" s="81"/>
      <c r="AO234" s="81"/>
      <c r="AP234" s="81"/>
      <c r="AQ234" s="81"/>
      <c r="AR234" s="81"/>
      <c r="AS234" s="81"/>
      <c r="AT234" s="81"/>
      <c r="AU234" s="81"/>
      <c r="AV234" s="81"/>
      <c r="AW234" s="81"/>
      <c r="AX234" s="81"/>
      <c r="AY234" s="81"/>
      <c r="AZ234" s="81"/>
      <c r="BA234" s="81"/>
      <c r="BB234" s="81"/>
      <c r="BC234" s="81"/>
      <c r="BD234" s="81"/>
      <c r="BE234" s="81"/>
      <c r="BF234" s="81"/>
      <c r="BG234" s="81"/>
      <c r="BH234" s="81"/>
      <c r="BI234" s="81"/>
      <c r="BJ234" s="81"/>
      <c r="BK234" s="81"/>
      <c r="BL234" s="81"/>
      <c r="BM234" s="81"/>
      <c r="BN234" s="81"/>
      <c r="BO234" s="81"/>
      <c r="BP234" s="81"/>
      <c r="BQ234" s="81"/>
      <c r="BR234" s="81"/>
      <c r="BS234" s="81"/>
      <c r="BT234" s="81"/>
      <c r="BU234" s="81"/>
      <c r="BV234" s="81"/>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c r="DM234" s="81"/>
      <c r="DN234" s="81"/>
      <c r="DO234" s="81"/>
      <c r="DP234" s="81"/>
      <c r="DQ234" s="81"/>
      <c r="DR234" s="81"/>
      <c r="DS234" s="81"/>
      <c r="DT234" s="81"/>
      <c r="DU234" s="81"/>
      <c r="DV234" s="81"/>
      <c r="DW234" s="81"/>
      <c r="DX234" s="81"/>
      <c r="DY234" s="81"/>
      <c r="DZ234" s="81"/>
      <c r="EA234" s="81"/>
      <c r="EB234" s="81"/>
      <c r="EC234" s="81"/>
      <c r="ED234" s="81"/>
      <c r="EE234" s="81"/>
      <c r="EF234" s="81"/>
      <c r="EG234" s="81"/>
      <c r="EH234" s="81"/>
      <c r="EI234" s="81"/>
      <c r="EJ234" s="81"/>
      <c r="EK234" s="81"/>
      <c r="EL234" s="81"/>
      <c r="EM234" s="81"/>
      <c r="EN234" s="81"/>
      <c r="EO234" s="81"/>
      <c r="EP234" s="81"/>
      <c r="EQ234" s="81"/>
      <c r="ER234" s="81"/>
      <c r="ES234" s="81"/>
      <c r="ET234" s="81"/>
      <c r="EU234" s="81"/>
      <c r="EV234" s="81"/>
      <c r="EW234" s="81"/>
      <c r="EX234" s="81"/>
      <c r="EY234" s="81"/>
    </row>
    <row r="235" spans="2:155" ht="14.45" customHeight="1" x14ac:dyDescent="0.25">
      <c r="B235" s="85"/>
      <c r="C235" s="85"/>
      <c r="D235" s="85"/>
      <c r="E235" s="85"/>
      <c r="F235" s="85"/>
      <c r="G235" s="85"/>
      <c r="H235" s="85"/>
      <c r="I235" s="85"/>
      <c r="J235" s="85"/>
      <c r="K235" s="85"/>
      <c r="L235" s="85"/>
      <c r="AN235" s="81"/>
      <c r="AO235" s="81"/>
      <c r="AP235" s="81"/>
      <c r="AQ235" s="81"/>
      <c r="AR235" s="81"/>
      <c r="AS235" s="81"/>
      <c r="AT235" s="81"/>
      <c r="AU235" s="81"/>
      <c r="AV235" s="81"/>
      <c r="AW235" s="81"/>
      <c r="AX235" s="81"/>
      <c r="AY235" s="81"/>
      <c r="AZ235" s="81"/>
      <c r="BA235" s="81"/>
      <c r="BB235" s="81"/>
      <c r="BC235" s="81"/>
      <c r="BD235" s="81"/>
      <c r="BE235" s="81"/>
      <c r="BF235" s="81"/>
      <c r="BG235" s="81"/>
      <c r="BH235" s="81"/>
      <c r="BI235" s="81"/>
      <c r="BJ235" s="81"/>
      <c r="BK235" s="81"/>
      <c r="BL235" s="81"/>
      <c r="BM235" s="81"/>
      <c r="BN235" s="81"/>
      <c r="BO235" s="81"/>
      <c r="BP235" s="81"/>
      <c r="BQ235" s="81"/>
      <c r="BR235" s="81"/>
      <c r="BS235" s="81"/>
      <c r="BT235" s="81"/>
      <c r="BU235" s="81"/>
      <c r="BV235" s="81"/>
      <c r="BW235" s="81"/>
      <c r="BX235" s="81"/>
      <c r="BY235" s="81"/>
      <c r="BZ235" s="81"/>
      <c r="CA235" s="81"/>
      <c r="CB235" s="81"/>
      <c r="CC235" s="81"/>
      <c r="CD235" s="81"/>
      <c r="CE235" s="81"/>
      <c r="CF235" s="81"/>
      <c r="CG235" s="81"/>
      <c r="CH235" s="81"/>
      <c r="CI235" s="81"/>
      <c r="CJ235" s="81"/>
      <c r="CK235" s="81"/>
      <c r="CL235" s="81"/>
      <c r="CM235" s="81"/>
      <c r="CN235" s="81"/>
      <c r="CO235" s="81"/>
      <c r="CP235" s="81"/>
      <c r="CQ235" s="81"/>
      <c r="CR235" s="81"/>
      <c r="CS235" s="81"/>
      <c r="CT235" s="81"/>
      <c r="CU235" s="81"/>
      <c r="CV235" s="81"/>
      <c r="CW235" s="81"/>
      <c r="CX235" s="81"/>
      <c r="CY235" s="81"/>
      <c r="CZ235" s="81"/>
      <c r="DA235" s="81"/>
      <c r="DB235" s="81"/>
      <c r="DC235" s="81"/>
      <c r="DD235" s="81"/>
      <c r="DE235" s="81"/>
      <c r="DF235" s="81"/>
      <c r="DG235" s="81"/>
      <c r="DH235" s="81"/>
      <c r="DI235" s="81"/>
      <c r="DJ235" s="81"/>
      <c r="DK235" s="81"/>
      <c r="DL235" s="81"/>
      <c r="DM235" s="81"/>
      <c r="DN235" s="81"/>
      <c r="DO235" s="81"/>
      <c r="DP235" s="81"/>
      <c r="DQ235" s="81"/>
      <c r="DR235" s="81"/>
      <c r="DS235" s="81"/>
      <c r="DT235" s="81"/>
      <c r="DU235" s="81"/>
      <c r="DV235" s="81"/>
      <c r="DW235" s="81"/>
      <c r="DX235" s="81"/>
      <c r="DY235" s="81"/>
      <c r="DZ235" s="81"/>
      <c r="EA235" s="81"/>
      <c r="EB235" s="81"/>
      <c r="EC235" s="81"/>
      <c r="ED235" s="81"/>
      <c r="EE235" s="81"/>
      <c r="EF235" s="81"/>
      <c r="EG235" s="81"/>
      <c r="EH235" s="81"/>
      <c r="EI235" s="81"/>
      <c r="EJ235" s="81"/>
      <c r="EK235" s="81"/>
      <c r="EL235" s="81"/>
      <c r="EM235" s="81"/>
      <c r="EN235" s="81"/>
      <c r="EO235" s="81"/>
      <c r="EP235" s="81"/>
      <c r="EQ235" s="81"/>
      <c r="ER235" s="81"/>
      <c r="ES235" s="81"/>
      <c r="ET235" s="81"/>
      <c r="EU235" s="81"/>
      <c r="EV235" s="81"/>
      <c r="EW235" s="81"/>
      <c r="EX235" s="81"/>
      <c r="EY235" s="81"/>
    </row>
    <row r="236" spans="2:155" ht="14.45" customHeight="1" x14ac:dyDescent="0.25">
      <c r="B236" s="85"/>
      <c r="C236" s="85"/>
      <c r="D236" s="85"/>
      <c r="E236" s="85"/>
      <c r="F236" s="85"/>
      <c r="G236" s="85"/>
      <c r="H236" s="85"/>
      <c r="I236" s="85"/>
      <c r="J236" s="85"/>
      <c r="K236" s="85"/>
      <c r="L236" s="85"/>
      <c r="AN236" s="81"/>
      <c r="AO236" s="81"/>
      <c r="AP236" s="81"/>
      <c r="AQ236" s="81"/>
      <c r="AR236" s="81"/>
      <c r="AS236" s="81"/>
      <c r="AT236" s="81"/>
      <c r="AU236" s="81"/>
      <c r="AV236" s="81"/>
      <c r="AW236" s="81"/>
      <c r="AX236" s="81"/>
      <c r="AY236" s="81"/>
      <c r="AZ236" s="81"/>
      <c r="BA236" s="81"/>
      <c r="BB236" s="81"/>
      <c r="BC236" s="81"/>
      <c r="BD236" s="81"/>
      <c r="BE236" s="81"/>
      <c r="BF236" s="81"/>
      <c r="BG236" s="81"/>
      <c r="BH236" s="81"/>
      <c r="BI236" s="81"/>
      <c r="BJ236" s="81"/>
      <c r="BK236" s="81"/>
      <c r="BL236" s="81"/>
      <c r="BM236" s="81"/>
      <c r="BN236" s="81"/>
      <c r="BO236" s="81"/>
      <c r="BP236" s="81"/>
      <c r="BQ236" s="81"/>
      <c r="BR236" s="81"/>
      <c r="BS236" s="81"/>
      <c r="BT236" s="81"/>
      <c r="BU236" s="81"/>
      <c r="BV236" s="81"/>
      <c r="BW236" s="81"/>
      <c r="BX236" s="81"/>
      <c r="BY236" s="81"/>
      <c r="BZ236" s="81"/>
      <c r="CA236" s="81"/>
      <c r="CB236" s="81"/>
      <c r="CC236" s="81"/>
      <c r="CD236" s="81"/>
      <c r="CE236" s="81"/>
      <c r="CF236" s="81"/>
      <c r="CG236" s="81"/>
      <c r="CH236" s="81"/>
      <c r="CI236" s="81"/>
      <c r="CJ236" s="81"/>
      <c r="CK236" s="81"/>
      <c r="CL236" s="81"/>
      <c r="CM236" s="81"/>
      <c r="CN236" s="81"/>
      <c r="CO236" s="81"/>
      <c r="CP236" s="81"/>
      <c r="CQ236" s="81"/>
      <c r="CR236" s="81"/>
      <c r="CS236" s="81"/>
      <c r="CT236" s="81"/>
      <c r="CU236" s="81"/>
      <c r="CV236" s="81"/>
      <c r="CW236" s="81"/>
      <c r="CX236" s="81"/>
      <c r="CY236" s="81"/>
      <c r="CZ236" s="81"/>
      <c r="DA236" s="81"/>
      <c r="DB236" s="81"/>
      <c r="DC236" s="81"/>
      <c r="DD236" s="81"/>
      <c r="DE236" s="81"/>
      <c r="DF236" s="81"/>
      <c r="DG236" s="81"/>
      <c r="DH236" s="81"/>
      <c r="DI236" s="81"/>
      <c r="DJ236" s="81"/>
      <c r="DK236" s="81"/>
      <c r="DL236" s="81"/>
      <c r="DM236" s="81"/>
      <c r="DN236" s="81"/>
      <c r="DO236" s="81"/>
      <c r="DP236" s="81"/>
      <c r="DQ236" s="81"/>
      <c r="DR236" s="81"/>
      <c r="DS236" s="81"/>
      <c r="DT236" s="81"/>
      <c r="DU236" s="81"/>
      <c r="DV236" s="81"/>
      <c r="DW236" s="81"/>
      <c r="DX236" s="81"/>
      <c r="DY236" s="81"/>
      <c r="DZ236" s="81"/>
      <c r="EA236" s="81"/>
      <c r="EB236" s="81"/>
      <c r="EC236" s="81"/>
      <c r="ED236" s="81"/>
      <c r="EE236" s="81"/>
      <c r="EF236" s="81"/>
      <c r="EG236" s="81"/>
      <c r="EH236" s="81"/>
      <c r="EI236" s="81"/>
      <c r="EJ236" s="81"/>
      <c r="EK236" s="81"/>
      <c r="EL236" s="81"/>
      <c r="EM236" s="81"/>
      <c r="EN236" s="81"/>
      <c r="EO236" s="81"/>
      <c r="EP236" s="81"/>
      <c r="EQ236" s="81"/>
      <c r="ER236" s="81"/>
      <c r="ES236" s="81"/>
      <c r="ET236" s="81"/>
      <c r="EU236" s="81"/>
      <c r="EV236" s="81"/>
      <c r="EW236" s="81"/>
      <c r="EX236" s="81"/>
      <c r="EY236" s="81"/>
    </row>
    <row r="237" spans="2:155" ht="14.45" customHeight="1" x14ac:dyDescent="0.25">
      <c r="B237" s="85"/>
      <c r="C237" s="85"/>
      <c r="D237" s="85"/>
      <c r="E237" s="85"/>
      <c r="F237" s="85"/>
      <c r="G237" s="85"/>
      <c r="H237" s="85"/>
      <c r="I237" s="85"/>
      <c r="J237" s="85"/>
      <c r="K237" s="85"/>
      <c r="L237" s="85"/>
      <c r="AN237" s="81"/>
      <c r="AO237" s="81"/>
      <c r="AP237" s="81"/>
      <c r="AQ237" s="81"/>
      <c r="AR237" s="81"/>
      <c r="AS237" s="81"/>
      <c r="AT237" s="81"/>
      <c r="AU237" s="81"/>
      <c r="AV237" s="81"/>
      <c r="AW237" s="81"/>
      <c r="AX237" s="81"/>
      <c r="AY237" s="81"/>
      <c r="AZ237" s="81"/>
      <c r="BA237" s="81"/>
      <c r="BB237" s="81"/>
      <c r="BC237" s="81"/>
      <c r="BD237" s="81"/>
      <c r="BE237" s="81"/>
      <c r="BF237" s="81"/>
      <c r="BG237" s="81"/>
      <c r="BH237" s="81"/>
      <c r="BI237" s="81"/>
      <c r="BJ237" s="81"/>
      <c r="BK237" s="81"/>
      <c r="BL237" s="81"/>
      <c r="BM237" s="81"/>
      <c r="BN237" s="81"/>
      <c r="BO237" s="81"/>
      <c r="BP237" s="81"/>
      <c r="BQ237" s="81"/>
      <c r="BR237" s="81"/>
      <c r="BS237" s="81"/>
      <c r="BT237" s="81"/>
      <c r="BU237" s="81"/>
      <c r="BV237" s="81"/>
      <c r="BW237" s="81"/>
      <c r="BX237" s="81"/>
      <c r="BY237" s="81"/>
      <c r="BZ237" s="81"/>
      <c r="CA237" s="81"/>
      <c r="CB237" s="81"/>
      <c r="CC237" s="81"/>
      <c r="CD237" s="81"/>
      <c r="CE237" s="81"/>
      <c r="CF237" s="81"/>
      <c r="CG237" s="81"/>
      <c r="CH237" s="81"/>
      <c r="CI237" s="81"/>
      <c r="CJ237" s="81"/>
      <c r="CK237" s="81"/>
      <c r="CL237" s="81"/>
      <c r="CM237" s="81"/>
      <c r="CN237" s="81"/>
      <c r="CO237" s="81"/>
      <c r="CP237" s="81"/>
      <c r="CQ237" s="81"/>
      <c r="CR237" s="81"/>
      <c r="CS237" s="81"/>
      <c r="CT237" s="81"/>
      <c r="CU237" s="81"/>
      <c r="CV237" s="81"/>
      <c r="CW237" s="81"/>
      <c r="CX237" s="81"/>
      <c r="CY237" s="81"/>
      <c r="CZ237" s="81"/>
      <c r="DA237" s="81"/>
      <c r="DB237" s="81"/>
      <c r="DC237" s="81"/>
      <c r="DD237" s="81"/>
      <c r="DE237" s="81"/>
      <c r="DF237" s="81"/>
      <c r="DG237" s="81"/>
      <c r="DH237" s="81"/>
      <c r="DI237" s="81"/>
      <c r="DJ237" s="81"/>
      <c r="DK237" s="81"/>
      <c r="DL237" s="81"/>
      <c r="DM237" s="81"/>
      <c r="DN237" s="81"/>
      <c r="DO237" s="81"/>
      <c r="DP237" s="81"/>
      <c r="DQ237" s="81"/>
      <c r="DR237" s="81"/>
      <c r="DS237" s="81"/>
      <c r="DT237" s="81"/>
      <c r="DU237" s="81"/>
      <c r="DV237" s="81"/>
      <c r="DW237" s="81"/>
      <c r="DX237" s="81"/>
      <c r="DY237" s="81"/>
      <c r="DZ237" s="81"/>
      <c r="EA237" s="81"/>
      <c r="EB237" s="81"/>
      <c r="EC237" s="81"/>
      <c r="ED237" s="81"/>
      <c r="EE237" s="81"/>
      <c r="EF237" s="81"/>
      <c r="EG237" s="81"/>
      <c r="EH237" s="81"/>
      <c r="EI237" s="81"/>
      <c r="EJ237" s="81"/>
      <c r="EK237" s="81"/>
      <c r="EL237" s="81"/>
      <c r="EM237" s="81"/>
      <c r="EN237" s="81"/>
      <c r="EO237" s="81"/>
      <c r="EP237" s="81"/>
      <c r="EQ237" s="81"/>
      <c r="ER237" s="81"/>
      <c r="ES237" s="81"/>
      <c r="ET237" s="81"/>
      <c r="EU237" s="81"/>
      <c r="EV237" s="81"/>
      <c r="EW237" s="81"/>
      <c r="EX237" s="81"/>
      <c r="EY237" s="81"/>
    </row>
    <row r="238" spans="2:155" ht="14.45" customHeight="1" x14ac:dyDescent="0.25">
      <c r="B238" s="85"/>
      <c r="C238" s="85"/>
      <c r="D238" s="85"/>
      <c r="E238" s="85"/>
      <c r="F238" s="85"/>
      <c r="G238" s="85"/>
      <c r="H238" s="85"/>
      <c r="I238" s="85"/>
      <c r="J238" s="85"/>
      <c r="K238" s="85"/>
      <c r="L238" s="85"/>
      <c r="AN238" s="81"/>
      <c r="AO238" s="81"/>
      <c r="AP238" s="81"/>
      <c r="AQ238" s="81"/>
      <c r="AR238" s="81"/>
      <c r="AS238" s="81"/>
      <c r="AT238" s="81"/>
      <c r="AU238" s="81"/>
      <c r="AV238" s="81"/>
      <c r="AW238" s="81"/>
      <c r="AX238" s="81"/>
      <c r="AY238" s="81"/>
      <c r="AZ238" s="81"/>
      <c r="BA238" s="81"/>
      <c r="BB238" s="81"/>
      <c r="BC238" s="81"/>
      <c r="BD238" s="81"/>
      <c r="BE238" s="81"/>
      <c r="BF238" s="81"/>
      <c r="BG238" s="81"/>
      <c r="BH238" s="81"/>
      <c r="BI238" s="81"/>
      <c r="BJ238" s="81"/>
      <c r="BK238" s="81"/>
      <c r="BL238" s="81"/>
      <c r="BM238" s="81"/>
      <c r="BN238" s="81"/>
      <c r="BO238" s="81"/>
      <c r="BP238" s="81"/>
      <c r="BQ238" s="81"/>
      <c r="BR238" s="81"/>
      <c r="BS238" s="81"/>
      <c r="BT238" s="81"/>
      <c r="BU238" s="81"/>
      <c r="BV238" s="81"/>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c r="DM238" s="81"/>
      <c r="DN238" s="81"/>
      <c r="DO238" s="81"/>
      <c r="DP238" s="81"/>
      <c r="DQ238" s="81"/>
      <c r="DR238" s="81"/>
      <c r="DS238" s="81"/>
      <c r="DT238" s="81"/>
      <c r="DU238" s="81"/>
      <c r="DV238" s="81"/>
      <c r="DW238" s="81"/>
      <c r="DX238" s="81"/>
      <c r="DY238" s="81"/>
      <c r="DZ238" s="81"/>
      <c r="EA238" s="81"/>
      <c r="EB238" s="81"/>
      <c r="EC238" s="81"/>
      <c r="ED238" s="81"/>
      <c r="EE238" s="81"/>
      <c r="EF238" s="81"/>
      <c r="EG238" s="81"/>
      <c r="EH238" s="81"/>
      <c r="EI238" s="81"/>
      <c r="EJ238" s="81"/>
      <c r="EK238" s="81"/>
      <c r="EL238" s="81"/>
      <c r="EM238" s="81"/>
      <c r="EN238" s="81"/>
      <c r="EO238" s="81"/>
      <c r="EP238" s="81"/>
      <c r="EQ238" s="81"/>
      <c r="ER238" s="81"/>
      <c r="ES238" s="81"/>
      <c r="ET238" s="81"/>
      <c r="EU238" s="81"/>
      <c r="EV238" s="81"/>
      <c r="EW238" s="81"/>
      <c r="EX238" s="81"/>
      <c r="EY238" s="81"/>
    </row>
    <row r="239" spans="2:155" ht="14.45" customHeight="1" x14ac:dyDescent="0.25">
      <c r="B239" s="85"/>
      <c r="C239" s="85"/>
      <c r="D239" s="85"/>
      <c r="E239" s="85"/>
      <c r="F239" s="85"/>
      <c r="G239" s="85"/>
      <c r="H239" s="85"/>
      <c r="I239" s="85"/>
      <c r="J239" s="85"/>
      <c r="K239" s="85"/>
      <c r="L239" s="85"/>
      <c r="AN239" s="81"/>
      <c r="AO239" s="81"/>
      <c r="AP239" s="81"/>
      <c r="AQ239" s="81"/>
      <c r="AR239" s="81"/>
      <c r="AS239" s="81"/>
      <c r="AT239" s="81"/>
      <c r="AU239" s="81"/>
      <c r="AV239" s="81"/>
      <c r="AW239" s="81"/>
      <c r="AX239" s="81"/>
      <c r="AY239" s="81"/>
      <c r="AZ239" s="81"/>
      <c r="BA239" s="81"/>
      <c r="BB239" s="81"/>
      <c r="BC239" s="81"/>
      <c r="BD239" s="81"/>
      <c r="BE239" s="81"/>
      <c r="BF239" s="81"/>
      <c r="BG239" s="81"/>
      <c r="BH239" s="81"/>
      <c r="BI239" s="81"/>
      <c r="BJ239" s="81"/>
      <c r="BK239" s="81"/>
      <c r="BL239" s="81"/>
      <c r="BM239" s="81"/>
      <c r="BN239" s="81"/>
      <c r="BO239" s="81"/>
      <c r="BP239" s="81"/>
      <c r="BQ239" s="81"/>
      <c r="BR239" s="81"/>
      <c r="BS239" s="81"/>
      <c r="BT239" s="81"/>
      <c r="BU239" s="81"/>
      <c r="BV239" s="81"/>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c r="DM239" s="81"/>
      <c r="DN239" s="81"/>
      <c r="DO239" s="81"/>
      <c r="DP239" s="81"/>
      <c r="DQ239" s="81"/>
      <c r="DR239" s="81"/>
      <c r="DS239" s="81"/>
      <c r="DT239" s="81"/>
      <c r="DU239" s="81"/>
      <c r="DV239" s="81"/>
      <c r="DW239" s="81"/>
      <c r="DX239" s="81"/>
      <c r="DY239" s="81"/>
      <c r="DZ239" s="81"/>
      <c r="EA239" s="81"/>
      <c r="EB239" s="81"/>
      <c r="EC239" s="81"/>
      <c r="ED239" s="81"/>
      <c r="EE239" s="81"/>
      <c r="EF239" s="81"/>
      <c r="EG239" s="81"/>
      <c r="EH239" s="81"/>
      <c r="EI239" s="81"/>
      <c r="EJ239" s="81"/>
      <c r="EK239" s="81"/>
      <c r="EL239" s="81"/>
      <c r="EM239" s="81"/>
      <c r="EN239" s="81"/>
      <c r="EO239" s="81"/>
      <c r="EP239" s="81"/>
      <c r="EQ239" s="81"/>
      <c r="ER239" s="81"/>
      <c r="ES239" s="81"/>
      <c r="ET239" s="81"/>
      <c r="EU239" s="81"/>
      <c r="EV239" s="81"/>
      <c r="EW239" s="81"/>
      <c r="EX239" s="81"/>
      <c r="EY239" s="81"/>
    </row>
    <row r="240" spans="2:155" ht="14.45" customHeight="1" x14ac:dyDescent="0.25">
      <c r="B240" s="85"/>
      <c r="C240" s="85"/>
      <c r="D240" s="85"/>
      <c r="E240" s="85"/>
      <c r="F240" s="85"/>
      <c r="G240" s="85"/>
      <c r="H240" s="85"/>
      <c r="I240" s="85"/>
      <c r="J240" s="85"/>
      <c r="K240" s="85"/>
      <c r="L240" s="85"/>
      <c r="AN240" s="81"/>
      <c r="AO240" s="81"/>
      <c r="AP240" s="81"/>
      <c r="AQ240" s="81"/>
      <c r="AR240" s="81"/>
      <c r="AS240" s="81"/>
      <c r="AT240" s="81"/>
      <c r="AU240" s="81"/>
      <c r="AV240" s="81"/>
      <c r="AW240" s="81"/>
      <c r="AX240" s="81"/>
      <c r="AY240" s="81"/>
      <c r="AZ240" s="81"/>
      <c r="BA240" s="81"/>
      <c r="BB240" s="81"/>
      <c r="BC240" s="81"/>
      <c r="BD240" s="81"/>
      <c r="BE240" s="81"/>
      <c r="BF240" s="81"/>
      <c r="BG240" s="81"/>
      <c r="BH240" s="81"/>
      <c r="BI240" s="81"/>
      <c r="BJ240" s="81"/>
      <c r="BK240" s="81"/>
      <c r="BL240" s="81"/>
      <c r="BM240" s="81"/>
      <c r="BN240" s="81"/>
      <c r="BO240" s="81"/>
      <c r="BP240" s="81"/>
      <c r="BQ240" s="81"/>
      <c r="BR240" s="81"/>
      <c r="BS240" s="81"/>
      <c r="BT240" s="81"/>
      <c r="BU240" s="81"/>
      <c r="BV240" s="81"/>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c r="DM240" s="81"/>
      <c r="DN240" s="81"/>
      <c r="DO240" s="81"/>
      <c r="DP240" s="81"/>
      <c r="DQ240" s="81"/>
      <c r="DR240" s="81"/>
      <c r="DS240" s="81"/>
      <c r="DT240" s="81"/>
      <c r="DU240" s="81"/>
      <c r="DV240" s="81"/>
      <c r="DW240" s="81"/>
      <c r="DX240" s="81"/>
      <c r="DY240" s="81"/>
      <c r="DZ240" s="81"/>
      <c r="EA240" s="81"/>
      <c r="EB240" s="81"/>
      <c r="EC240" s="81"/>
      <c r="ED240" s="81"/>
      <c r="EE240" s="81"/>
      <c r="EF240" s="81"/>
      <c r="EG240" s="81"/>
      <c r="EH240" s="81"/>
      <c r="EI240" s="81"/>
      <c r="EJ240" s="81"/>
      <c r="EK240" s="81"/>
      <c r="EL240" s="81"/>
      <c r="EM240" s="81"/>
      <c r="EN240" s="81"/>
      <c r="EO240" s="81"/>
      <c r="EP240" s="81"/>
      <c r="EQ240" s="81"/>
      <c r="ER240" s="81"/>
      <c r="ES240" s="81"/>
      <c r="ET240" s="81"/>
      <c r="EU240" s="81"/>
      <c r="EV240" s="81"/>
      <c r="EW240" s="81"/>
      <c r="EX240" s="81"/>
      <c r="EY240" s="81"/>
    </row>
    <row r="241" spans="2:155" ht="14.45" customHeight="1" x14ac:dyDescent="0.25">
      <c r="B241" s="85"/>
      <c r="C241" s="85"/>
      <c r="D241" s="85"/>
      <c r="E241" s="85"/>
      <c r="F241" s="85"/>
      <c r="G241" s="85"/>
      <c r="H241" s="85"/>
      <c r="I241" s="85"/>
      <c r="J241" s="85"/>
      <c r="K241" s="85"/>
      <c r="L241" s="85"/>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81"/>
      <c r="BN241" s="81"/>
      <c r="BO241" s="81"/>
      <c r="BP241" s="81"/>
      <c r="BQ241" s="81"/>
      <c r="BR241" s="81"/>
      <c r="BS241" s="81"/>
      <c r="BT241" s="81"/>
      <c r="BU241" s="81"/>
      <c r="BV241" s="81"/>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c r="DM241" s="81"/>
      <c r="DN241" s="81"/>
      <c r="DO241" s="81"/>
      <c r="DP241" s="81"/>
      <c r="DQ241" s="81"/>
      <c r="DR241" s="81"/>
      <c r="DS241" s="81"/>
      <c r="DT241" s="81"/>
      <c r="DU241" s="81"/>
      <c r="DV241" s="81"/>
      <c r="DW241" s="81"/>
      <c r="DX241" s="81"/>
      <c r="DY241" s="81"/>
      <c r="DZ241" s="81"/>
      <c r="EA241" s="81"/>
      <c r="EB241" s="81"/>
      <c r="EC241" s="81"/>
      <c r="ED241" s="81"/>
      <c r="EE241" s="81"/>
      <c r="EF241" s="81"/>
      <c r="EG241" s="81"/>
      <c r="EH241" s="81"/>
      <c r="EI241" s="81"/>
      <c r="EJ241" s="81"/>
      <c r="EK241" s="81"/>
      <c r="EL241" s="81"/>
      <c r="EM241" s="81"/>
      <c r="EN241" s="81"/>
      <c r="EO241" s="81"/>
      <c r="EP241" s="81"/>
      <c r="EQ241" s="81"/>
      <c r="ER241" s="81"/>
      <c r="ES241" s="81"/>
      <c r="ET241" s="81"/>
      <c r="EU241" s="81"/>
      <c r="EV241" s="81"/>
      <c r="EW241" s="81"/>
      <c r="EX241" s="81"/>
      <c r="EY241" s="81"/>
    </row>
    <row r="242" spans="2:155" ht="14.45" customHeight="1" x14ac:dyDescent="0.25">
      <c r="B242" s="85"/>
      <c r="C242" s="85"/>
      <c r="D242" s="85"/>
      <c r="E242" s="85"/>
      <c r="F242" s="85"/>
      <c r="G242" s="85"/>
      <c r="H242" s="85"/>
      <c r="I242" s="85"/>
      <c r="J242" s="85"/>
      <c r="K242" s="85"/>
      <c r="L242" s="85"/>
      <c r="AN242" s="81"/>
      <c r="AO242" s="81"/>
      <c r="AP242" s="81"/>
      <c r="AQ242" s="81"/>
      <c r="AR242" s="81"/>
      <c r="AS242" s="81"/>
      <c r="AT242" s="81"/>
      <c r="AU242" s="81"/>
      <c r="AV242" s="81"/>
      <c r="AW242" s="81"/>
      <c r="AX242" s="81"/>
      <c r="AY242" s="81"/>
      <c r="AZ242" s="81"/>
      <c r="BA242" s="81"/>
      <c r="BB242" s="81"/>
      <c r="BC242" s="81"/>
      <c r="BD242" s="81"/>
      <c r="BE242" s="81"/>
      <c r="BF242" s="81"/>
      <c r="BG242" s="81"/>
      <c r="BH242" s="81"/>
      <c r="BI242" s="81"/>
      <c r="BJ242" s="81"/>
      <c r="BK242" s="81"/>
      <c r="BL242" s="81"/>
      <c r="BM242" s="81"/>
      <c r="BN242" s="81"/>
      <c r="BO242" s="81"/>
      <c r="BP242" s="81"/>
      <c r="BQ242" s="81"/>
      <c r="BR242" s="81"/>
      <c r="BS242" s="81"/>
      <c r="BT242" s="81"/>
      <c r="BU242" s="81"/>
      <c r="BV242" s="81"/>
      <c r="BW242" s="81"/>
      <c r="BX242" s="81"/>
      <c r="BY242" s="81"/>
      <c r="BZ242" s="81"/>
      <c r="CA242" s="81"/>
      <c r="CB242" s="81"/>
      <c r="CC242" s="81"/>
      <c r="CD242" s="81"/>
      <c r="CE242" s="81"/>
      <c r="CF242" s="81"/>
      <c r="CG242" s="81"/>
      <c r="CH242" s="81"/>
      <c r="CI242" s="81"/>
      <c r="CJ242" s="81"/>
      <c r="CK242" s="81"/>
      <c r="CL242" s="81"/>
      <c r="CM242" s="81"/>
      <c r="CN242" s="81"/>
      <c r="CO242" s="81"/>
      <c r="CP242" s="81"/>
      <c r="CQ242" s="81"/>
      <c r="CR242" s="81"/>
      <c r="CS242" s="81"/>
      <c r="CT242" s="81"/>
      <c r="CU242" s="81"/>
      <c r="CV242" s="81"/>
      <c r="CW242" s="81"/>
      <c r="CX242" s="81"/>
      <c r="CY242" s="81"/>
      <c r="CZ242" s="81"/>
      <c r="DA242" s="81"/>
      <c r="DB242" s="81"/>
      <c r="DC242" s="81"/>
      <c r="DD242" s="81"/>
      <c r="DE242" s="81"/>
      <c r="DF242" s="81"/>
      <c r="DG242" s="81"/>
      <c r="DH242" s="81"/>
      <c r="DI242" s="81"/>
      <c r="DJ242" s="81"/>
      <c r="DK242" s="81"/>
      <c r="DL242" s="81"/>
      <c r="DM242" s="81"/>
      <c r="DN242" s="81"/>
      <c r="DO242" s="81"/>
      <c r="DP242" s="81"/>
      <c r="DQ242" s="81"/>
      <c r="DR242" s="81"/>
      <c r="DS242" s="81"/>
      <c r="DT242" s="81"/>
      <c r="DU242" s="81"/>
      <c r="DV242" s="81"/>
      <c r="DW242" s="81"/>
      <c r="DX242" s="81"/>
      <c r="DY242" s="81"/>
      <c r="DZ242" s="81"/>
      <c r="EA242" s="81"/>
      <c r="EB242" s="81"/>
      <c r="EC242" s="81"/>
      <c r="ED242" s="81"/>
      <c r="EE242" s="81"/>
      <c r="EF242" s="81"/>
      <c r="EG242" s="81"/>
      <c r="EH242" s="81"/>
      <c r="EI242" s="81"/>
      <c r="EJ242" s="81"/>
      <c r="EK242" s="81"/>
      <c r="EL242" s="81"/>
      <c r="EM242" s="81"/>
      <c r="EN242" s="81"/>
      <c r="EO242" s="81"/>
      <c r="EP242" s="81"/>
      <c r="EQ242" s="81"/>
      <c r="ER242" s="81"/>
      <c r="ES242" s="81"/>
      <c r="ET242" s="81"/>
      <c r="EU242" s="81"/>
      <c r="EV242" s="81"/>
      <c r="EW242" s="81"/>
      <c r="EX242" s="81"/>
      <c r="EY242" s="81"/>
    </row>
    <row r="243" spans="2:155" ht="14.45" customHeight="1" x14ac:dyDescent="0.25">
      <c r="B243" s="85"/>
      <c r="C243" s="85"/>
      <c r="D243" s="85"/>
      <c r="E243" s="85"/>
      <c r="F243" s="85"/>
      <c r="G243" s="85"/>
      <c r="H243" s="85"/>
      <c r="I243" s="85"/>
      <c r="J243" s="85"/>
      <c r="K243" s="85"/>
      <c r="L243" s="85"/>
      <c r="AN243" s="81"/>
      <c r="AO243" s="81"/>
      <c r="AP243" s="81"/>
      <c r="AQ243" s="81"/>
      <c r="AR243" s="81"/>
      <c r="AS243" s="81"/>
      <c r="AT243" s="81"/>
      <c r="AU243" s="81"/>
      <c r="AV243" s="81"/>
      <c r="AW243" s="81"/>
      <c r="AX243" s="81"/>
      <c r="AY243" s="81"/>
      <c r="AZ243" s="81"/>
      <c r="BA243" s="81"/>
      <c r="BB243" s="81"/>
      <c r="BC243" s="81"/>
      <c r="BD243" s="81"/>
      <c r="BE243" s="81"/>
      <c r="BF243" s="81"/>
      <c r="BG243" s="81"/>
      <c r="BH243" s="81"/>
      <c r="BI243" s="81"/>
      <c r="BJ243" s="81"/>
      <c r="BK243" s="81"/>
      <c r="BL243" s="81"/>
      <c r="BM243" s="81"/>
      <c r="BN243" s="81"/>
      <c r="BO243" s="81"/>
      <c r="BP243" s="81"/>
      <c r="BQ243" s="81"/>
      <c r="BR243" s="81"/>
      <c r="BS243" s="81"/>
      <c r="BT243" s="81"/>
      <c r="BU243" s="81"/>
      <c r="BV243" s="81"/>
      <c r="BW243" s="81"/>
      <c r="BX243" s="81"/>
      <c r="BY243" s="81"/>
      <c r="BZ243" s="81"/>
      <c r="CA243" s="81"/>
      <c r="CB243" s="81"/>
      <c r="CC243" s="81"/>
      <c r="CD243" s="81"/>
      <c r="CE243" s="81"/>
      <c r="CF243" s="81"/>
      <c r="CG243" s="81"/>
      <c r="CH243" s="81"/>
      <c r="CI243" s="81"/>
      <c r="CJ243" s="81"/>
      <c r="CK243" s="81"/>
      <c r="CL243" s="81"/>
      <c r="CM243" s="81"/>
      <c r="CN243" s="81"/>
      <c r="CO243" s="81"/>
      <c r="CP243" s="81"/>
      <c r="CQ243" s="81"/>
      <c r="CR243" s="81"/>
      <c r="CS243" s="81"/>
      <c r="CT243" s="81"/>
      <c r="CU243" s="81"/>
      <c r="CV243" s="81"/>
      <c r="CW243" s="81"/>
      <c r="CX243" s="81"/>
      <c r="CY243" s="81"/>
      <c r="CZ243" s="81"/>
      <c r="DA243" s="81"/>
      <c r="DB243" s="81"/>
      <c r="DC243" s="81"/>
      <c r="DD243" s="81"/>
      <c r="DE243" s="81"/>
      <c r="DF243" s="81"/>
      <c r="DG243" s="81"/>
      <c r="DH243" s="81"/>
      <c r="DI243" s="81"/>
      <c r="DJ243" s="81"/>
      <c r="DK243" s="81"/>
      <c r="DL243" s="81"/>
      <c r="DM243" s="81"/>
      <c r="DN243" s="81"/>
      <c r="DO243" s="81"/>
      <c r="DP243" s="81"/>
      <c r="DQ243" s="81"/>
      <c r="DR243" s="81"/>
      <c r="DS243" s="81"/>
      <c r="DT243" s="81"/>
      <c r="DU243" s="81"/>
      <c r="DV243" s="81"/>
      <c r="DW243" s="81"/>
      <c r="DX243" s="81"/>
      <c r="DY243" s="81"/>
      <c r="DZ243" s="81"/>
      <c r="EA243" s="81"/>
      <c r="EB243" s="81"/>
      <c r="EC243" s="81"/>
      <c r="ED243" s="81"/>
      <c r="EE243" s="81"/>
      <c r="EF243" s="81"/>
      <c r="EG243" s="81"/>
      <c r="EH243" s="81"/>
      <c r="EI243" s="81"/>
      <c r="EJ243" s="81"/>
      <c r="EK243" s="81"/>
      <c r="EL243" s="81"/>
      <c r="EM243" s="81"/>
      <c r="EN243" s="81"/>
      <c r="EO243" s="81"/>
      <c r="EP243" s="81"/>
      <c r="EQ243" s="81"/>
      <c r="ER243" s="81"/>
      <c r="ES243" s="81"/>
      <c r="ET243" s="81"/>
      <c r="EU243" s="81"/>
      <c r="EV243" s="81"/>
      <c r="EW243" s="81"/>
      <c r="EX243" s="81"/>
      <c r="EY243" s="81"/>
    </row>
    <row r="244" spans="2:155" ht="14.45" customHeight="1" x14ac:dyDescent="0.25">
      <c r="B244" s="85"/>
      <c r="C244" s="85"/>
      <c r="D244" s="85"/>
      <c r="E244" s="85"/>
      <c r="F244" s="85"/>
      <c r="G244" s="85"/>
      <c r="H244" s="85"/>
      <c r="I244" s="85"/>
      <c r="J244" s="85"/>
      <c r="K244" s="85"/>
      <c r="L244" s="85"/>
      <c r="AN244" s="81"/>
      <c r="AO244" s="81"/>
      <c r="AP244" s="81"/>
      <c r="AQ244" s="81"/>
      <c r="AR244" s="81"/>
      <c r="AS244" s="81"/>
      <c r="AT244" s="81"/>
      <c r="AU244" s="81"/>
      <c r="AV244" s="81"/>
      <c r="AW244" s="81"/>
      <c r="AX244" s="81"/>
      <c r="AY244" s="81"/>
      <c r="AZ244" s="81"/>
      <c r="BA244" s="81"/>
      <c r="BB244" s="81"/>
      <c r="BC244" s="81"/>
      <c r="BD244" s="81"/>
      <c r="BE244" s="81"/>
      <c r="BF244" s="81"/>
      <c r="BG244" s="81"/>
      <c r="BH244" s="81"/>
      <c r="BI244" s="81"/>
      <c r="BJ244" s="81"/>
      <c r="BK244" s="81"/>
      <c r="BL244" s="81"/>
      <c r="BM244" s="81"/>
      <c r="BN244" s="81"/>
      <c r="BO244" s="81"/>
      <c r="BP244" s="81"/>
      <c r="BQ244" s="81"/>
      <c r="BR244" s="81"/>
      <c r="BS244" s="81"/>
      <c r="BT244" s="81"/>
      <c r="BU244" s="81"/>
      <c r="BV244" s="81"/>
      <c r="BW244" s="81"/>
      <c r="BX244" s="81"/>
      <c r="BY244" s="81"/>
      <c r="BZ244" s="81"/>
      <c r="CA244" s="81"/>
      <c r="CB244" s="81"/>
      <c r="CC244" s="81"/>
      <c r="CD244" s="81"/>
      <c r="CE244" s="81"/>
      <c r="CF244" s="81"/>
      <c r="CG244" s="81"/>
      <c r="CH244" s="81"/>
      <c r="CI244" s="81"/>
      <c r="CJ244" s="81"/>
      <c r="CK244" s="81"/>
      <c r="CL244" s="81"/>
      <c r="CM244" s="81"/>
      <c r="CN244" s="81"/>
      <c r="CO244" s="81"/>
      <c r="CP244" s="81"/>
      <c r="CQ244" s="81"/>
      <c r="CR244" s="81"/>
      <c r="CS244" s="81"/>
      <c r="CT244" s="81"/>
      <c r="CU244" s="81"/>
      <c r="CV244" s="81"/>
      <c r="CW244" s="81"/>
      <c r="CX244" s="81"/>
      <c r="CY244" s="81"/>
      <c r="CZ244" s="81"/>
      <c r="DA244" s="81"/>
      <c r="DB244" s="81"/>
      <c r="DC244" s="81"/>
      <c r="DD244" s="81"/>
      <c r="DE244" s="81"/>
      <c r="DF244" s="81"/>
      <c r="DG244" s="81"/>
      <c r="DH244" s="81"/>
      <c r="DI244" s="81"/>
      <c r="DJ244" s="81"/>
      <c r="DK244" s="81"/>
      <c r="DL244" s="81"/>
      <c r="DM244" s="81"/>
      <c r="DN244" s="81"/>
      <c r="DO244" s="81"/>
      <c r="DP244" s="81"/>
      <c r="DQ244" s="81"/>
      <c r="DR244" s="81"/>
      <c r="DS244" s="81"/>
      <c r="DT244" s="81"/>
      <c r="DU244" s="81"/>
      <c r="DV244" s="81"/>
      <c r="DW244" s="81"/>
      <c r="DX244" s="81"/>
      <c r="DY244" s="81"/>
      <c r="DZ244" s="81"/>
      <c r="EA244" s="81"/>
      <c r="EB244" s="81"/>
      <c r="EC244" s="81"/>
      <c r="ED244" s="81"/>
      <c r="EE244" s="81"/>
      <c r="EF244" s="81"/>
      <c r="EG244" s="81"/>
      <c r="EH244" s="81"/>
      <c r="EI244" s="81"/>
      <c r="EJ244" s="81"/>
      <c r="EK244" s="81"/>
      <c r="EL244" s="81"/>
      <c r="EM244" s="81"/>
      <c r="EN244" s="81"/>
      <c r="EO244" s="81"/>
      <c r="EP244" s="81"/>
      <c r="EQ244" s="81"/>
      <c r="ER244" s="81"/>
      <c r="ES244" s="81"/>
      <c r="ET244" s="81"/>
      <c r="EU244" s="81"/>
      <c r="EV244" s="81"/>
      <c r="EW244" s="81"/>
      <c r="EX244" s="81"/>
      <c r="EY244" s="81"/>
    </row>
    <row r="245" spans="2:155" ht="14.45" customHeight="1" x14ac:dyDescent="0.25">
      <c r="B245" s="85"/>
      <c r="C245" s="85"/>
      <c r="D245" s="85"/>
      <c r="E245" s="85"/>
      <c r="F245" s="85"/>
      <c r="G245" s="85"/>
      <c r="H245" s="85"/>
      <c r="I245" s="85"/>
      <c r="J245" s="85"/>
      <c r="K245" s="85"/>
      <c r="L245" s="85"/>
      <c r="AN245" s="81"/>
      <c r="AO245" s="81"/>
      <c r="AP245" s="81"/>
      <c r="AQ245" s="81"/>
      <c r="AR245" s="81"/>
      <c r="AS245" s="81"/>
      <c r="AT245" s="81"/>
      <c r="AU245" s="81"/>
      <c r="AV245" s="81"/>
      <c r="AW245" s="81"/>
      <c r="AX245" s="81"/>
      <c r="AY245" s="81"/>
      <c r="AZ245" s="81"/>
      <c r="BA245" s="81"/>
      <c r="BB245" s="81"/>
      <c r="BC245" s="81"/>
      <c r="BD245" s="81"/>
      <c r="BE245" s="81"/>
      <c r="BF245" s="81"/>
      <c r="BG245" s="81"/>
      <c r="BH245" s="81"/>
      <c r="BI245" s="81"/>
      <c r="BJ245" s="81"/>
      <c r="BK245" s="81"/>
      <c r="BL245" s="81"/>
      <c r="BM245" s="81"/>
      <c r="BN245" s="81"/>
      <c r="BO245" s="81"/>
      <c r="BP245" s="81"/>
      <c r="BQ245" s="81"/>
      <c r="BR245" s="81"/>
      <c r="BS245" s="81"/>
      <c r="BT245" s="81"/>
      <c r="BU245" s="81"/>
      <c r="BV245" s="81"/>
      <c r="BW245" s="81"/>
      <c r="BX245" s="81"/>
      <c r="BY245" s="81"/>
      <c r="BZ245" s="81"/>
      <c r="CA245" s="81"/>
      <c r="CB245" s="81"/>
      <c r="CC245" s="81"/>
      <c r="CD245" s="81"/>
      <c r="CE245" s="81"/>
      <c r="CF245" s="81"/>
      <c r="CG245" s="81"/>
      <c r="CH245" s="81"/>
      <c r="CI245" s="81"/>
      <c r="CJ245" s="81"/>
      <c r="CK245" s="81"/>
      <c r="CL245" s="81"/>
      <c r="CM245" s="81"/>
      <c r="CN245" s="81"/>
      <c r="CO245" s="81"/>
      <c r="CP245" s="81"/>
      <c r="CQ245" s="81"/>
      <c r="CR245" s="81"/>
      <c r="CS245" s="81"/>
      <c r="CT245" s="81"/>
      <c r="CU245" s="81"/>
      <c r="CV245" s="81"/>
      <c r="CW245" s="81"/>
      <c r="CX245" s="81"/>
      <c r="CY245" s="81"/>
      <c r="CZ245" s="81"/>
      <c r="DA245" s="81"/>
      <c r="DB245" s="81"/>
      <c r="DC245" s="81"/>
      <c r="DD245" s="81"/>
      <c r="DE245" s="81"/>
      <c r="DF245" s="81"/>
      <c r="DG245" s="81"/>
      <c r="DH245" s="81"/>
      <c r="DI245" s="81"/>
      <c r="DJ245" s="81"/>
      <c r="DK245" s="81"/>
      <c r="DL245" s="81"/>
      <c r="DM245" s="81"/>
      <c r="DN245" s="81"/>
      <c r="DO245" s="81"/>
      <c r="DP245" s="81"/>
      <c r="DQ245" s="81"/>
      <c r="DR245" s="81"/>
      <c r="DS245" s="81"/>
      <c r="DT245" s="81"/>
      <c r="DU245" s="81"/>
      <c r="DV245" s="81"/>
      <c r="DW245" s="81"/>
      <c r="DX245" s="81"/>
      <c r="DY245" s="81"/>
      <c r="DZ245" s="81"/>
      <c r="EA245" s="81"/>
      <c r="EB245" s="81"/>
      <c r="EC245" s="81"/>
      <c r="ED245" s="81"/>
      <c r="EE245" s="81"/>
      <c r="EF245" s="81"/>
      <c r="EG245" s="81"/>
      <c r="EH245" s="81"/>
      <c r="EI245" s="81"/>
      <c r="EJ245" s="81"/>
      <c r="EK245" s="81"/>
      <c r="EL245" s="81"/>
      <c r="EM245" s="81"/>
      <c r="EN245" s="81"/>
      <c r="EO245" s="81"/>
      <c r="EP245" s="81"/>
      <c r="EQ245" s="81"/>
      <c r="ER245" s="81"/>
      <c r="ES245" s="81"/>
      <c r="ET245" s="81"/>
      <c r="EU245" s="81"/>
      <c r="EV245" s="81"/>
      <c r="EW245" s="81"/>
      <c r="EX245" s="81"/>
      <c r="EY245" s="81"/>
    </row>
    <row r="246" spans="2:155" ht="14.45" customHeight="1" x14ac:dyDescent="0.25">
      <c r="B246" s="85"/>
      <c r="C246" s="85"/>
      <c r="D246" s="85"/>
      <c r="E246" s="85"/>
      <c r="F246" s="85"/>
      <c r="G246" s="85"/>
      <c r="H246" s="85"/>
      <c r="I246" s="85"/>
      <c r="J246" s="85"/>
      <c r="K246" s="85"/>
      <c r="L246" s="85"/>
      <c r="AN246" s="81"/>
      <c r="AO246" s="81"/>
      <c r="AP246" s="81"/>
      <c r="AQ246" s="81"/>
      <c r="AR246" s="81"/>
      <c r="AS246" s="81"/>
      <c r="AT246" s="81"/>
      <c r="AU246" s="81"/>
      <c r="AV246" s="81"/>
      <c r="AW246" s="81"/>
      <c r="AX246" s="81"/>
      <c r="AY246" s="81"/>
      <c r="AZ246" s="81"/>
      <c r="BA246" s="81"/>
      <c r="BB246" s="81"/>
      <c r="BC246" s="81"/>
      <c r="BD246" s="81"/>
      <c r="BE246" s="81"/>
      <c r="BF246" s="81"/>
      <c r="BG246" s="81"/>
      <c r="BH246" s="81"/>
      <c r="BI246" s="81"/>
      <c r="BJ246" s="81"/>
      <c r="BK246" s="81"/>
      <c r="BL246" s="81"/>
      <c r="BM246" s="81"/>
      <c r="BN246" s="81"/>
      <c r="BO246" s="81"/>
      <c r="BP246" s="81"/>
      <c r="BQ246" s="81"/>
      <c r="BR246" s="81"/>
      <c r="BS246" s="81"/>
      <c r="BT246" s="81"/>
      <c r="BU246" s="81"/>
      <c r="BV246" s="81"/>
      <c r="BW246" s="81"/>
      <c r="BX246" s="81"/>
      <c r="BY246" s="81"/>
      <c r="BZ246" s="81"/>
      <c r="CA246" s="81"/>
      <c r="CB246" s="81"/>
      <c r="CC246" s="81"/>
      <c r="CD246" s="81"/>
      <c r="CE246" s="81"/>
      <c r="CF246" s="81"/>
      <c r="CG246" s="81"/>
      <c r="CH246" s="81"/>
      <c r="CI246" s="81"/>
      <c r="CJ246" s="81"/>
      <c r="CK246" s="81"/>
      <c r="CL246" s="81"/>
      <c r="CM246" s="81"/>
      <c r="CN246" s="81"/>
      <c r="CO246" s="81"/>
      <c r="CP246" s="81"/>
      <c r="CQ246" s="81"/>
      <c r="CR246" s="81"/>
      <c r="CS246" s="81"/>
      <c r="CT246" s="81"/>
      <c r="CU246" s="81"/>
      <c r="CV246" s="81"/>
      <c r="CW246" s="81"/>
      <c r="CX246" s="81"/>
      <c r="CY246" s="81"/>
      <c r="CZ246" s="81"/>
      <c r="DA246" s="81"/>
      <c r="DB246" s="81"/>
      <c r="DC246" s="81"/>
      <c r="DD246" s="81"/>
      <c r="DE246" s="81"/>
      <c r="DF246" s="81"/>
      <c r="DG246" s="81"/>
      <c r="DH246" s="81"/>
      <c r="DI246" s="81"/>
      <c r="DJ246" s="81"/>
      <c r="DK246" s="81"/>
      <c r="DL246" s="81"/>
      <c r="DM246" s="81"/>
      <c r="DN246" s="81"/>
      <c r="DO246" s="81"/>
      <c r="DP246" s="81"/>
      <c r="DQ246" s="81"/>
      <c r="DR246" s="81"/>
      <c r="DS246" s="81"/>
      <c r="DT246" s="81"/>
      <c r="DU246" s="81"/>
      <c r="DV246" s="81"/>
      <c r="DW246" s="81"/>
      <c r="DX246" s="81"/>
      <c r="DY246" s="81"/>
      <c r="DZ246" s="81"/>
      <c r="EA246" s="81"/>
      <c r="EB246" s="81"/>
      <c r="EC246" s="81"/>
      <c r="ED246" s="81"/>
      <c r="EE246" s="81"/>
      <c r="EF246" s="81"/>
      <c r="EG246" s="81"/>
      <c r="EH246" s="81"/>
      <c r="EI246" s="81"/>
      <c r="EJ246" s="81"/>
      <c r="EK246" s="81"/>
      <c r="EL246" s="81"/>
      <c r="EM246" s="81"/>
      <c r="EN246" s="81"/>
      <c r="EO246" s="81"/>
      <c r="EP246" s="81"/>
      <c r="EQ246" s="81"/>
      <c r="ER246" s="81"/>
      <c r="ES246" s="81"/>
      <c r="ET246" s="81"/>
      <c r="EU246" s="81"/>
      <c r="EV246" s="81"/>
      <c r="EW246" s="81"/>
      <c r="EX246" s="81"/>
      <c r="EY246" s="81"/>
    </row>
    <row r="247" spans="2:155" ht="14.45" customHeight="1" x14ac:dyDescent="0.25">
      <c r="B247" s="85"/>
      <c r="C247" s="85"/>
      <c r="D247" s="85"/>
      <c r="E247" s="85"/>
      <c r="F247" s="85"/>
      <c r="G247" s="85"/>
      <c r="H247" s="85"/>
      <c r="I247" s="85"/>
      <c r="J247" s="85"/>
      <c r="K247" s="85"/>
      <c r="L247" s="85"/>
      <c r="AN247" s="81"/>
      <c r="AO247" s="81"/>
      <c r="AP247" s="81"/>
      <c r="AQ247" s="81"/>
      <c r="AR247" s="81"/>
      <c r="AS247" s="81"/>
      <c r="AT247" s="81"/>
      <c r="AU247" s="81"/>
      <c r="AV247" s="81"/>
      <c r="AW247" s="81"/>
      <c r="AX247" s="81"/>
      <c r="AY247" s="81"/>
      <c r="AZ247" s="81"/>
      <c r="BA247" s="81"/>
      <c r="BB247" s="81"/>
      <c r="BC247" s="81"/>
      <c r="BD247" s="81"/>
      <c r="BE247" s="81"/>
      <c r="BF247" s="81"/>
      <c r="BG247" s="81"/>
      <c r="BH247" s="81"/>
      <c r="BI247" s="81"/>
      <c r="BJ247" s="81"/>
      <c r="BK247" s="81"/>
      <c r="BL247" s="81"/>
      <c r="BM247" s="81"/>
      <c r="BN247" s="81"/>
      <c r="BO247" s="81"/>
      <c r="BP247" s="81"/>
      <c r="BQ247" s="81"/>
      <c r="BR247" s="81"/>
      <c r="BS247" s="81"/>
      <c r="BT247" s="81"/>
      <c r="BU247" s="81"/>
      <c r="BV247" s="81"/>
      <c r="BW247" s="81"/>
      <c r="BX247" s="81"/>
      <c r="BY247" s="81"/>
      <c r="BZ247" s="81"/>
      <c r="CA247" s="81"/>
      <c r="CB247" s="81"/>
      <c r="CC247" s="81"/>
      <c r="CD247" s="81"/>
      <c r="CE247" s="81"/>
      <c r="CF247" s="81"/>
      <c r="CG247" s="81"/>
      <c r="CH247" s="81"/>
      <c r="CI247" s="81"/>
      <c r="CJ247" s="81"/>
      <c r="CK247" s="81"/>
      <c r="CL247" s="81"/>
      <c r="CM247" s="81"/>
      <c r="CN247" s="81"/>
      <c r="CO247" s="81"/>
      <c r="CP247" s="81"/>
      <c r="CQ247" s="81"/>
      <c r="CR247" s="81"/>
      <c r="CS247" s="81"/>
      <c r="CT247" s="81"/>
      <c r="CU247" s="81"/>
      <c r="CV247" s="81"/>
      <c r="CW247" s="81"/>
      <c r="CX247" s="81"/>
      <c r="CY247" s="81"/>
      <c r="CZ247" s="81"/>
      <c r="DA247" s="81"/>
      <c r="DB247" s="81"/>
      <c r="DC247" s="81"/>
      <c r="DD247" s="81"/>
      <c r="DE247" s="81"/>
      <c r="DF247" s="81"/>
      <c r="DG247" s="81"/>
      <c r="DH247" s="81"/>
      <c r="DI247" s="81"/>
      <c r="DJ247" s="81"/>
      <c r="DK247" s="81"/>
      <c r="DL247" s="81"/>
      <c r="DM247" s="81"/>
      <c r="DN247" s="81"/>
      <c r="DO247" s="81"/>
      <c r="DP247" s="81"/>
      <c r="DQ247" s="81"/>
      <c r="DR247" s="81"/>
      <c r="DS247" s="81"/>
      <c r="DT247" s="81"/>
      <c r="DU247" s="81"/>
      <c r="DV247" s="81"/>
      <c r="DW247" s="81"/>
      <c r="DX247" s="81"/>
      <c r="DY247" s="81"/>
      <c r="DZ247" s="81"/>
      <c r="EA247" s="81"/>
      <c r="EB247" s="81"/>
      <c r="EC247" s="81"/>
      <c r="ED247" s="81"/>
      <c r="EE247" s="81"/>
      <c r="EF247" s="81"/>
      <c r="EG247" s="81"/>
      <c r="EH247" s="81"/>
      <c r="EI247" s="81"/>
      <c r="EJ247" s="81"/>
      <c r="EK247" s="81"/>
      <c r="EL247" s="81"/>
      <c r="EM247" s="81"/>
      <c r="EN247" s="81"/>
      <c r="EO247" s="81"/>
      <c r="EP247" s="81"/>
      <c r="EQ247" s="81"/>
      <c r="ER247" s="81"/>
      <c r="ES247" s="81"/>
      <c r="ET247" s="81"/>
      <c r="EU247" s="81"/>
      <c r="EV247" s="81"/>
      <c r="EW247" s="81"/>
      <c r="EX247" s="81"/>
      <c r="EY247" s="81"/>
    </row>
    <row r="248" spans="2:155" ht="14.45" customHeight="1" x14ac:dyDescent="0.25">
      <c r="B248" s="85"/>
      <c r="C248" s="85"/>
      <c r="D248" s="85"/>
      <c r="E248" s="85"/>
      <c r="F248" s="85"/>
      <c r="G248" s="85"/>
      <c r="H248" s="85"/>
      <c r="I248" s="85"/>
      <c r="J248" s="85"/>
      <c r="K248" s="85"/>
      <c r="L248" s="85"/>
      <c r="AN248" s="81"/>
      <c r="AO248" s="81"/>
      <c r="AP248" s="81"/>
      <c r="AQ248" s="81"/>
      <c r="AR248" s="81"/>
      <c r="AS248" s="81"/>
      <c r="AT248" s="81"/>
      <c r="AU248" s="81"/>
      <c r="AV248" s="81"/>
      <c r="AW248" s="81"/>
      <c r="AX248" s="81"/>
      <c r="AY248" s="81"/>
      <c r="AZ248" s="81"/>
      <c r="BA248" s="81"/>
      <c r="BB248" s="81"/>
      <c r="BC248" s="81"/>
      <c r="BD248" s="81"/>
      <c r="BE248" s="81"/>
      <c r="BF248" s="81"/>
      <c r="BG248" s="81"/>
      <c r="BH248" s="81"/>
      <c r="BI248" s="81"/>
      <c r="BJ248" s="81"/>
      <c r="BK248" s="81"/>
      <c r="BL248" s="81"/>
      <c r="BM248" s="81"/>
      <c r="BN248" s="81"/>
      <c r="BO248" s="81"/>
      <c r="BP248" s="81"/>
      <c r="BQ248" s="81"/>
      <c r="BR248" s="81"/>
      <c r="BS248" s="81"/>
      <c r="BT248" s="81"/>
      <c r="BU248" s="81"/>
      <c r="BV248" s="81"/>
      <c r="BW248" s="81"/>
      <c r="BX248" s="81"/>
      <c r="BY248" s="81"/>
      <c r="BZ248" s="81"/>
      <c r="CA248" s="81"/>
      <c r="CB248" s="81"/>
      <c r="CC248" s="81"/>
      <c r="CD248" s="81"/>
      <c r="CE248" s="81"/>
      <c r="CF248" s="81"/>
      <c r="CG248" s="81"/>
      <c r="CH248" s="81"/>
      <c r="CI248" s="81"/>
      <c r="CJ248" s="81"/>
      <c r="CK248" s="81"/>
      <c r="CL248" s="81"/>
      <c r="CM248" s="81"/>
      <c r="CN248" s="81"/>
      <c r="CO248" s="81"/>
      <c r="CP248" s="81"/>
      <c r="CQ248" s="81"/>
      <c r="CR248" s="81"/>
      <c r="CS248" s="81"/>
      <c r="CT248" s="81"/>
      <c r="CU248" s="81"/>
      <c r="CV248" s="81"/>
      <c r="CW248" s="81"/>
      <c r="CX248" s="81"/>
      <c r="CY248" s="81"/>
      <c r="CZ248" s="81"/>
      <c r="DA248" s="81"/>
      <c r="DB248" s="81"/>
      <c r="DC248" s="81"/>
      <c r="DD248" s="81"/>
      <c r="DE248" s="81"/>
      <c r="DF248" s="81"/>
      <c r="DG248" s="81"/>
      <c r="DH248" s="81"/>
      <c r="DI248" s="81"/>
      <c r="DJ248" s="81"/>
      <c r="DK248" s="81"/>
      <c r="DL248" s="81"/>
      <c r="DM248" s="81"/>
      <c r="DN248" s="81"/>
      <c r="DO248" s="81"/>
      <c r="DP248" s="81"/>
      <c r="DQ248" s="81"/>
      <c r="DR248" s="81"/>
      <c r="DS248" s="81"/>
      <c r="DT248" s="81"/>
      <c r="DU248" s="81"/>
      <c r="DV248" s="81"/>
      <c r="DW248" s="81"/>
      <c r="DX248" s="81"/>
      <c r="DY248" s="81"/>
      <c r="DZ248" s="81"/>
      <c r="EA248" s="81"/>
      <c r="EB248" s="81"/>
      <c r="EC248" s="81"/>
      <c r="ED248" s="81"/>
      <c r="EE248" s="81"/>
      <c r="EF248" s="81"/>
      <c r="EG248" s="81"/>
      <c r="EH248" s="81"/>
      <c r="EI248" s="81"/>
      <c r="EJ248" s="81"/>
      <c r="EK248" s="81"/>
      <c r="EL248" s="81"/>
      <c r="EM248" s="81"/>
      <c r="EN248" s="81"/>
      <c r="EO248" s="81"/>
      <c r="EP248" s="81"/>
      <c r="EQ248" s="81"/>
      <c r="ER248" s="81"/>
      <c r="ES248" s="81"/>
      <c r="ET248" s="81"/>
      <c r="EU248" s="81"/>
      <c r="EV248" s="81"/>
      <c r="EW248" s="81"/>
      <c r="EX248" s="81"/>
      <c r="EY248" s="81"/>
    </row>
    <row r="249" spans="2:155" ht="14.45" customHeight="1" x14ac:dyDescent="0.25">
      <c r="B249" s="85"/>
      <c r="C249" s="85"/>
      <c r="D249" s="85"/>
      <c r="E249" s="85"/>
      <c r="F249" s="85"/>
      <c r="G249" s="85"/>
      <c r="H249" s="85"/>
      <c r="I249" s="85"/>
      <c r="J249" s="85"/>
      <c r="K249" s="85"/>
      <c r="L249" s="85"/>
      <c r="AN249" s="81"/>
      <c r="AO249" s="81"/>
      <c r="AP249" s="81"/>
      <c r="AQ249" s="81"/>
      <c r="AR249" s="81"/>
      <c r="AS249" s="81"/>
      <c r="AT249" s="81"/>
      <c r="AU249" s="81"/>
      <c r="AV249" s="81"/>
      <c r="AW249" s="81"/>
      <c r="AX249" s="81"/>
      <c r="AY249" s="81"/>
      <c r="AZ249" s="81"/>
      <c r="BA249" s="81"/>
      <c r="BB249" s="81"/>
      <c r="BC249" s="81"/>
      <c r="BD249" s="81"/>
      <c r="BE249" s="81"/>
      <c r="BF249" s="81"/>
      <c r="BG249" s="81"/>
      <c r="BH249" s="81"/>
      <c r="BI249" s="81"/>
      <c r="BJ249" s="81"/>
      <c r="BK249" s="81"/>
      <c r="BL249" s="81"/>
      <c r="BM249" s="81"/>
      <c r="BN249" s="81"/>
      <c r="BO249" s="81"/>
      <c r="BP249" s="81"/>
      <c r="BQ249" s="81"/>
      <c r="BR249" s="81"/>
      <c r="BS249" s="81"/>
      <c r="BT249" s="81"/>
      <c r="BU249" s="81"/>
      <c r="BV249" s="81"/>
      <c r="BW249" s="81"/>
      <c r="BX249" s="81"/>
      <c r="BY249" s="81"/>
      <c r="BZ249" s="81"/>
      <c r="CA249" s="81"/>
      <c r="CB249" s="81"/>
      <c r="CC249" s="81"/>
      <c r="CD249" s="81"/>
      <c r="CE249" s="81"/>
      <c r="CF249" s="81"/>
      <c r="CG249" s="81"/>
      <c r="CH249" s="81"/>
      <c r="CI249" s="81"/>
      <c r="CJ249" s="81"/>
      <c r="CK249" s="81"/>
      <c r="CL249" s="81"/>
      <c r="CM249" s="81"/>
      <c r="CN249" s="81"/>
      <c r="CO249" s="81"/>
      <c r="CP249" s="81"/>
      <c r="CQ249" s="81"/>
      <c r="CR249" s="81"/>
      <c r="CS249" s="81"/>
      <c r="CT249" s="81"/>
      <c r="CU249" s="81"/>
      <c r="CV249" s="81"/>
      <c r="CW249" s="81"/>
      <c r="CX249" s="81"/>
      <c r="CY249" s="81"/>
      <c r="CZ249" s="81"/>
      <c r="DA249" s="81"/>
      <c r="DB249" s="81"/>
      <c r="DC249" s="81"/>
      <c r="DD249" s="81"/>
      <c r="DE249" s="81"/>
      <c r="DF249" s="81"/>
      <c r="DG249" s="81"/>
      <c r="DH249" s="81"/>
      <c r="DI249" s="81"/>
      <c r="DJ249" s="81"/>
      <c r="DK249" s="81"/>
      <c r="DL249" s="81"/>
      <c r="DM249" s="81"/>
      <c r="DN249" s="81"/>
      <c r="DO249" s="81"/>
      <c r="DP249" s="81"/>
      <c r="DQ249" s="81"/>
      <c r="DR249" s="81"/>
      <c r="DS249" s="81"/>
      <c r="DT249" s="81"/>
      <c r="DU249" s="81"/>
      <c r="DV249" s="81"/>
      <c r="DW249" s="81"/>
      <c r="DX249" s="81"/>
      <c r="DY249" s="81"/>
      <c r="DZ249" s="81"/>
      <c r="EA249" s="81"/>
      <c r="EB249" s="81"/>
      <c r="EC249" s="81"/>
      <c r="ED249" s="81"/>
      <c r="EE249" s="81"/>
      <c r="EF249" s="81"/>
      <c r="EG249" s="81"/>
      <c r="EH249" s="81"/>
      <c r="EI249" s="81"/>
      <c r="EJ249" s="81"/>
      <c r="EK249" s="81"/>
      <c r="EL249" s="81"/>
      <c r="EM249" s="81"/>
      <c r="EN249" s="81"/>
      <c r="EO249" s="81"/>
      <c r="EP249" s="81"/>
      <c r="EQ249" s="81"/>
      <c r="ER249" s="81"/>
      <c r="ES249" s="81"/>
      <c r="ET249" s="81"/>
      <c r="EU249" s="81"/>
      <c r="EV249" s="81"/>
      <c r="EW249" s="81"/>
      <c r="EX249" s="81"/>
      <c r="EY249" s="81"/>
    </row>
    <row r="250" spans="2:155" ht="14.45" customHeight="1" x14ac:dyDescent="0.25">
      <c r="B250" s="85"/>
      <c r="C250" s="85"/>
      <c r="D250" s="85"/>
      <c r="E250" s="85"/>
      <c r="F250" s="85"/>
      <c r="G250" s="85"/>
      <c r="H250" s="85"/>
      <c r="I250" s="85"/>
      <c r="J250" s="85"/>
      <c r="K250" s="85"/>
      <c r="L250" s="85"/>
      <c r="AN250" s="81"/>
      <c r="AO250" s="81"/>
      <c r="AP250" s="81"/>
      <c r="AQ250" s="81"/>
      <c r="AR250" s="81"/>
      <c r="AS250" s="81"/>
      <c r="AT250" s="81"/>
      <c r="AU250" s="81"/>
      <c r="AV250" s="81"/>
      <c r="AW250" s="81"/>
      <c r="AX250" s="81"/>
      <c r="AY250" s="81"/>
      <c r="AZ250" s="81"/>
      <c r="BA250" s="81"/>
      <c r="BB250" s="81"/>
      <c r="BC250" s="81"/>
      <c r="BD250" s="81"/>
      <c r="BE250" s="81"/>
      <c r="BF250" s="81"/>
      <c r="BG250" s="81"/>
      <c r="BH250" s="81"/>
      <c r="BI250" s="81"/>
      <c r="BJ250" s="81"/>
      <c r="BK250" s="81"/>
      <c r="BL250" s="81"/>
      <c r="BM250" s="81"/>
      <c r="BN250" s="81"/>
      <c r="BO250" s="81"/>
      <c r="BP250" s="81"/>
      <c r="BQ250" s="81"/>
      <c r="BR250" s="81"/>
      <c r="BS250" s="81"/>
      <c r="BT250" s="81"/>
      <c r="BU250" s="81"/>
      <c r="BV250" s="81"/>
      <c r="BW250" s="81"/>
      <c r="BX250" s="81"/>
      <c r="BY250" s="81"/>
      <c r="BZ250" s="81"/>
      <c r="CA250" s="81"/>
      <c r="CB250" s="81"/>
      <c r="CC250" s="81"/>
      <c r="CD250" s="81"/>
      <c r="CE250" s="81"/>
      <c r="CF250" s="81"/>
      <c r="CG250" s="81"/>
      <c r="CH250" s="81"/>
      <c r="CI250" s="81"/>
      <c r="CJ250" s="81"/>
      <c r="CK250" s="81"/>
      <c r="CL250" s="81"/>
      <c r="CM250" s="81"/>
      <c r="CN250" s="81"/>
      <c r="CO250" s="81"/>
      <c r="CP250" s="81"/>
      <c r="CQ250" s="81"/>
      <c r="CR250" s="81"/>
      <c r="CS250" s="81"/>
      <c r="CT250" s="81"/>
      <c r="CU250" s="81"/>
      <c r="CV250" s="81"/>
      <c r="CW250" s="81"/>
      <c r="CX250" s="81"/>
      <c r="CY250" s="81"/>
      <c r="CZ250" s="81"/>
      <c r="DA250" s="81"/>
      <c r="DB250" s="81"/>
      <c r="DC250" s="81"/>
      <c r="DD250" s="81"/>
      <c r="DE250" s="81"/>
      <c r="DF250" s="81"/>
      <c r="DG250" s="81"/>
      <c r="DH250" s="81"/>
      <c r="DI250" s="81"/>
      <c r="DJ250" s="81"/>
      <c r="DK250" s="81"/>
      <c r="DL250" s="81"/>
      <c r="DM250" s="81"/>
      <c r="DN250" s="81"/>
      <c r="DO250" s="81"/>
      <c r="DP250" s="81"/>
      <c r="DQ250" s="81"/>
      <c r="DR250" s="81"/>
      <c r="DS250" s="81"/>
      <c r="DT250" s="81"/>
      <c r="DU250" s="81"/>
      <c r="DV250" s="81"/>
      <c r="DW250" s="81"/>
      <c r="DX250" s="81"/>
      <c r="DY250" s="81"/>
      <c r="DZ250" s="81"/>
      <c r="EA250" s="81"/>
      <c r="EB250" s="81"/>
      <c r="EC250" s="81"/>
      <c r="ED250" s="81"/>
      <c r="EE250" s="81"/>
      <c r="EF250" s="81"/>
      <c r="EG250" s="81"/>
      <c r="EH250" s="81"/>
      <c r="EI250" s="81"/>
      <c r="EJ250" s="81"/>
      <c r="EK250" s="81"/>
      <c r="EL250" s="81"/>
      <c r="EM250" s="81"/>
      <c r="EN250" s="81"/>
      <c r="EO250" s="81"/>
      <c r="EP250" s="81"/>
      <c r="EQ250" s="81"/>
      <c r="ER250" s="81"/>
      <c r="ES250" s="81"/>
      <c r="ET250" s="81"/>
      <c r="EU250" s="81"/>
      <c r="EV250" s="81"/>
      <c r="EW250" s="81"/>
      <c r="EX250" s="81"/>
      <c r="EY250" s="81"/>
    </row>
    <row r="251" spans="2:155" ht="14.45" customHeight="1" x14ac:dyDescent="0.25">
      <c r="B251" s="85"/>
      <c r="C251" s="85"/>
      <c r="D251" s="85"/>
      <c r="E251" s="85"/>
      <c r="F251" s="85"/>
      <c r="G251" s="85"/>
      <c r="H251" s="85"/>
      <c r="I251" s="85"/>
      <c r="J251" s="85"/>
      <c r="K251" s="85"/>
      <c r="L251" s="85"/>
      <c r="AN251" s="81"/>
      <c r="AO251" s="81"/>
      <c r="AP251" s="81"/>
      <c r="AQ251" s="81"/>
      <c r="AR251" s="81"/>
      <c r="AS251" s="81"/>
      <c r="AT251" s="81"/>
      <c r="AU251" s="81"/>
      <c r="AV251" s="81"/>
      <c r="AW251" s="81"/>
      <c r="AX251" s="81"/>
      <c r="AY251" s="81"/>
      <c r="AZ251" s="81"/>
      <c r="BA251" s="81"/>
      <c r="BB251" s="81"/>
      <c r="BC251" s="81"/>
      <c r="BD251" s="81"/>
      <c r="BE251" s="81"/>
      <c r="BF251" s="81"/>
      <c r="BG251" s="81"/>
      <c r="BH251" s="81"/>
      <c r="BI251" s="81"/>
      <c r="BJ251" s="81"/>
      <c r="BK251" s="81"/>
      <c r="BL251" s="81"/>
      <c r="BM251" s="81"/>
      <c r="BN251" s="81"/>
      <c r="BO251" s="81"/>
      <c r="BP251" s="81"/>
      <c r="BQ251" s="81"/>
      <c r="BR251" s="81"/>
      <c r="BS251" s="81"/>
      <c r="BT251" s="81"/>
      <c r="BU251" s="81"/>
      <c r="BV251" s="81"/>
      <c r="BW251" s="81"/>
      <c r="BX251" s="81"/>
      <c r="BY251" s="81"/>
      <c r="BZ251" s="81"/>
      <c r="CA251" s="81"/>
      <c r="CB251" s="81"/>
      <c r="CC251" s="81"/>
      <c r="CD251" s="81"/>
      <c r="CE251" s="81"/>
      <c r="CF251" s="81"/>
      <c r="CG251" s="81"/>
      <c r="CH251" s="81"/>
      <c r="CI251" s="81"/>
      <c r="CJ251" s="81"/>
      <c r="CK251" s="81"/>
      <c r="CL251" s="81"/>
      <c r="CM251" s="81"/>
      <c r="CN251" s="81"/>
      <c r="CO251" s="81"/>
      <c r="CP251" s="81"/>
      <c r="CQ251" s="81"/>
      <c r="CR251" s="81"/>
      <c r="CS251" s="81"/>
      <c r="CT251" s="81"/>
      <c r="CU251" s="81"/>
      <c r="CV251" s="81"/>
      <c r="CW251" s="81"/>
      <c r="CX251" s="81"/>
      <c r="CY251" s="81"/>
      <c r="CZ251" s="81"/>
      <c r="DA251" s="81"/>
      <c r="DB251" s="81"/>
      <c r="DC251" s="81"/>
      <c r="DD251" s="81"/>
      <c r="DE251" s="81"/>
      <c r="DF251" s="81"/>
      <c r="DG251" s="81"/>
      <c r="DH251" s="81"/>
      <c r="DI251" s="81"/>
      <c r="DJ251" s="81"/>
      <c r="DK251" s="81"/>
      <c r="DL251" s="81"/>
      <c r="DM251" s="81"/>
      <c r="DN251" s="81"/>
      <c r="DO251" s="81"/>
      <c r="DP251" s="81"/>
      <c r="DQ251" s="81"/>
      <c r="DR251" s="81"/>
      <c r="DS251" s="81"/>
      <c r="DT251" s="81"/>
      <c r="DU251" s="81"/>
      <c r="DV251" s="81"/>
      <c r="DW251" s="81"/>
      <c r="DX251" s="81"/>
      <c r="DY251" s="81"/>
      <c r="DZ251" s="81"/>
      <c r="EA251" s="81"/>
      <c r="EB251" s="81"/>
      <c r="EC251" s="81"/>
      <c r="ED251" s="81"/>
      <c r="EE251" s="81"/>
      <c r="EF251" s="81"/>
      <c r="EG251" s="81"/>
      <c r="EH251" s="81"/>
      <c r="EI251" s="81"/>
      <c r="EJ251" s="81"/>
      <c r="EK251" s="81"/>
      <c r="EL251" s="81"/>
      <c r="EM251" s="81"/>
      <c r="EN251" s="81"/>
      <c r="EO251" s="81"/>
      <c r="EP251" s="81"/>
      <c r="EQ251" s="81"/>
      <c r="ER251" s="81"/>
      <c r="ES251" s="81"/>
      <c r="ET251" s="81"/>
      <c r="EU251" s="81"/>
      <c r="EV251" s="81"/>
      <c r="EW251" s="81"/>
      <c r="EX251" s="81"/>
      <c r="EY251" s="81"/>
    </row>
    <row r="252" spans="2:155" ht="14.45" customHeight="1" x14ac:dyDescent="0.25">
      <c r="B252" s="85"/>
      <c r="C252" s="85"/>
      <c r="D252" s="85"/>
      <c r="E252" s="85"/>
      <c r="F252" s="85"/>
      <c r="G252" s="85"/>
      <c r="H252" s="85"/>
      <c r="I252" s="85"/>
      <c r="J252" s="85"/>
      <c r="K252" s="85"/>
      <c r="L252" s="85"/>
      <c r="AN252" s="81"/>
      <c r="AO252" s="81"/>
      <c r="AP252" s="81"/>
      <c r="AQ252" s="81"/>
      <c r="AR252" s="81"/>
      <c r="AS252" s="81"/>
      <c r="AT252" s="81"/>
      <c r="AU252" s="81"/>
      <c r="AV252" s="81"/>
      <c r="AW252" s="81"/>
      <c r="AX252" s="81"/>
      <c r="AY252" s="81"/>
      <c r="AZ252" s="81"/>
      <c r="BA252" s="81"/>
      <c r="BB252" s="81"/>
      <c r="BC252" s="81"/>
      <c r="BD252" s="81"/>
      <c r="BE252" s="81"/>
      <c r="BF252" s="81"/>
      <c r="BG252" s="81"/>
      <c r="BH252" s="81"/>
      <c r="BI252" s="81"/>
      <c r="BJ252" s="81"/>
      <c r="BK252" s="81"/>
      <c r="BL252" s="81"/>
      <c r="BM252" s="81"/>
      <c r="BN252" s="81"/>
      <c r="BO252" s="81"/>
      <c r="BP252" s="81"/>
      <c r="BQ252" s="81"/>
      <c r="BR252" s="81"/>
      <c r="BS252" s="81"/>
      <c r="BT252" s="81"/>
      <c r="BU252" s="81"/>
      <c r="BV252" s="81"/>
      <c r="BW252" s="81"/>
      <c r="BX252" s="81"/>
      <c r="BY252" s="81"/>
      <c r="BZ252" s="81"/>
      <c r="CA252" s="81"/>
      <c r="CB252" s="81"/>
      <c r="CC252" s="81"/>
      <c r="CD252" s="81"/>
      <c r="CE252" s="81"/>
      <c r="CF252" s="81"/>
      <c r="CG252" s="81"/>
      <c r="CH252" s="81"/>
      <c r="CI252" s="81"/>
      <c r="CJ252" s="81"/>
      <c r="CK252" s="81"/>
      <c r="CL252" s="81"/>
      <c r="CM252" s="81"/>
      <c r="CN252" s="81"/>
      <c r="CO252" s="81"/>
      <c r="CP252" s="81"/>
      <c r="CQ252" s="81"/>
      <c r="CR252" s="81"/>
      <c r="CS252" s="81"/>
      <c r="CT252" s="81"/>
      <c r="CU252" s="81"/>
      <c r="CV252" s="81"/>
      <c r="CW252" s="81"/>
      <c r="CX252" s="81"/>
      <c r="CY252" s="81"/>
      <c r="CZ252" s="81"/>
      <c r="DA252" s="81"/>
      <c r="DB252" s="81"/>
      <c r="DC252" s="81"/>
      <c r="DD252" s="81"/>
      <c r="DE252" s="81"/>
      <c r="DF252" s="81"/>
      <c r="DG252" s="81"/>
      <c r="DH252" s="81"/>
      <c r="DI252" s="81"/>
      <c r="DJ252" s="81"/>
      <c r="DK252" s="81"/>
      <c r="DL252" s="81"/>
      <c r="DM252" s="81"/>
      <c r="DN252" s="81"/>
      <c r="DO252" s="81"/>
      <c r="DP252" s="81"/>
      <c r="DQ252" s="81"/>
      <c r="DR252" s="81"/>
      <c r="DS252" s="81"/>
      <c r="DT252" s="81"/>
      <c r="DU252" s="81"/>
      <c r="DV252" s="81"/>
      <c r="DW252" s="81"/>
      <c r="DX252" s="81"/>
      <c r="DY252" s="81"/>
      <c r="DZ252" s="81"/>
      <c r="EA252" s="81"/>
      <c r="EB252" s="81"/>
      <c r="EC252" s="81"/>
      <c r="ED252" s="81"/>
      <c r="EE252" s="81"/>
      <c r="EF252" s="81"/>
      <c r="EG252" s="81"/>
      <c r="EH252" s="81"/>
      <c r="EI252" s="81"/>
      <c r="EJ252" s="81"/>
      <c r="EK252" s="81"/>
      <c r="EL252" s="81"/>
      <c r="EM252" s="81"/>
      <c r="EN252" s="81"/>
      <c r="EO252" s="81"/>
      <c r="EP252" s="81"/>
      <c r="EQ252" s="81"/>
      <c r="ER252" s="81"/>
      <c r="ES252" s="81"/>
      <c r="ET252" s="81"/>
      <c r="EU252" s="81"/>
      <c r="EV252" s="81"/>
      <c r="EW252" s="81"/>
      <c r="EX252" s="81"/>
      <c r="EY252" s="81"/>
    </row>
    <row r="253" spans="2:155" ht="14.45" customHeight="1" x14ac:dyDescent="0.25">
      <c r="B253" s="85"/>
      <c r="C253" s="85"/>
      <c r="D253" s="85"/>
      <c r="E253" s="85"/>
      <c r="F253" s="85"/>
      <c r="G253" s="85"/>
      <c r="H253" s="85"/>
      <c r="I253" s="85"/>
      <c r="J253" s="85"/>
      <c r="K253" s="85"/>
      <c r="L253" s="85"/>
      <c r="AN253" s="81"/>
      <c r="AO253" s="81"/>
      <c r="AP253" s="81"/>
      <c r="AQ253" s="81"/>
      <c r="AR253" s="81"/>
      <c r="AS253" s="81"/>
      <c r="AT253" s="81"/>
      <c r="AU253" s="81"/>
      <c r="AV253" s="81"/>
      <c r="AW253" s="81"/>
      <c r="AX253" s="81"/>
      <c r="AY253" s="81"/>
      <c r="AZ253" s="81"/>
      <c r="BA253" s="81"/>
      <c r="BB253" s="81"/>
      <c r="BC253" s="81"/>
      <c r="BD253" s="81"/>
      <c r="BE253" s="81"/>
      <c r="BF253" s="81"/>
      <c r="BG253" s="81"/>
      <c r="BH253" s="81"/>
      <c r="BI253" s="81"/>
      <c r="BJ253" s="81"/>
      <c r="BK253" s="81"/>
      <c r="BL253" s="81"/>
      <c r="BM253" s="81"/>
      <c r="BN253" s="81"/>
      <c r="BO253" s="81"/>
      <c r="BP253" s="81"/>
      <c r="BQ253" s="81"/>
      <c r="BR253" s="81"/>
      <c r="BS253" s="81"/>
      <c r="BT253" s="81"/>
      <c r="BU253" s="81"/>
      <c r="BV253" s="81"/>
      <c r="BW253" s="81"/>
      <c r="BX253" s="81"/>
      <c r="BY253" s="81"/>
      <c r="BZ253" s="81"/>
      <c r="CA253" s="81"/>
      <c r="CB253" s="81"/>
      <c r="CC253" s="81"/>
      <c r="CD253" s="81"/>
      <c r="CE253" s="81"/>
      <c r="CF253" s="81"/>
      <c r="CG253" s="81"/>
      <c r="CH253" s="81"/>
      <c r="CI253" s="81"/>
      <c r="CJ253" s="81"/>
      <c r="CK253" s="81"/>
      <c r="CL253" s="81"/>
      <c r="CM253" s="81"/>
      <c r="CN253" s="81"/>
      <c r="CO253" s="81"/>
      <c r="CP253" s="81"/>
      <c r="CQ253" s="81"/>
      <c r="CR253" s="81"/>
      <c r="CS253" s="81"/>
      <c r="CT253" s="81"/>
      <c r="CU253" s="81"/>
      <c r="CV253" s="81"/>
      <c r="CW253" s="81"/>
      <c r="CX253" s="81"/>
      <c r="CY253" s="81"/>
      <c r="CZ253" s="81"/>
      <c r="DA253" s="81"/>
      <c r="DB253" s="81"/>
      <c r="DC253" s="81"/>
      <c r="DD253" s="81"/>
      <c r="DE253" s="81"/>
      <c r="DF253" s="81"/>
      <c r="DG253" s="81"/>
      <c r="DH253" s="81"/>
      <c r="DI253" s="81"/>
      <c r="DJ253" s="81"/>
      <c r="DK253" s="81"/>
      <c r="DL253" s="81"/>
      <c r="DM253" s="81"/>
      <c r="DN253" s="81"/>
      <c r="DO253" s="81"/>
      <c r="DP253" s="81"/>
      <c r="DQ253" s="81"/>
      <c r="DR253" s="81"/>
      <c r="DS253" s="81"/>
      <c r="DT253" s="81"/>
      <c r="DU253" s="81"/>
      <c r="DV253" s="81"/>
      <c r="DW253" s="81"/>
      <c r="DX253" s="81"/>
      <c r="DY253" s="81"/>
      <c r="DZ253" s="81"/>
      <c r="EA253" s="81"/>
      <c r="EB253" s="81"/>
      <c r="EC253" s="81"/>
      <c r="ED253" s="81"/>
      <c r="EE253" s="81"/>
      <c r="EF253" s="81"/>
      <c r="EG253" s="81"/>
      <c r="EH253" s="81"/>
      <c r="EI253" s="81"/>
      <c r="EJ253" s="81"/>
      <c r="EK253" s="81"/>
      <c r="EL253" s="81"/>
      <c r="EM253" s="81"/>
      <c r="EN253" s="81"/>
      <c r="EO253" s="81"/>
      <c r="EP253" s="81"/>
      <c r="EQ253" s="81"/>
      <c r="ER253" s="81"/>
      <c r="ES253" s="81"/>
      <c r="ET253" s="81"/>
      <c r="EU253" s="81"/>
      <c r="EV253" s="81"/>
      <c r="EW253" s="81"/>
      <c r="EX253" s="81"/>
      <c r="EY253" s="81"/>
    </row>
    <row r="254" spans="2:155" ht="14.45" customHeight="1" x14ac:dyDescent="0.25">
      <c r="B254" s="85"/>
      <c r="C254" s="85"/>
      <c r="D254" s="85"/>
      <c r="E254" s="85"/>
      <c r="F254" s="85"/>
      <c r="G254" s="85"/>
      <c r="H254" s="85"/>
      <c r="I254" s="85"/>
      <c r="J254" s="85"/>
      <c r="K254" s="85"/>
      <c r="L254" s="85"/>
      <c r="AN254" s="81"/>
      <c r="AO254" s="81"/>
      <c r="AP254" s="81"/>
      <c r="AQ254" s="81"/>
      <c r="AR254" s="81"/>
      <c r="AS254" s="81"/>
      <c r="AT254" s="81"/>
      <c r="AU254" s="81"/>
      <c r="AV254" s="81"/>
      <c r="AW254" s="81"/>
      <c r="AX254" s="81"/>
      <c r="AY254" s="81"/>
      <c r="AZ254" s="81"/>
      <c r="BA254" s="81"/>
      <c r="BB254" s="81"/>
      <c r="BC254" s="81"/>
      <c r="BD254" s="81"/>
      <c r="BE254" s="81"/>
      <c r="BF254" s="81"/>
      <c r="BG254" s="81"/>
      <c r="BH254" s="81"/>
      <c r="BI254" s="81"/>
      <c r="BJ254" s="81"/>
      <c r="BK254" s="81"/>
      <c r="BL254" s="81"/>
      <c r="BM254" s="81"/>
      <c r="BN254" s="81"/>
      <c r="BO254" s="81"/>
      <c r="BP254" s="81"/>
      <c r="BQ254" s="81"/>
      <c r="BR254" s="81"/>
      <c r="BS254" s="81"/>
      <c r="BT254" s="81"/>
      <c r="BU254" s="81"/>
      <c r="BV254" s="81"/>
      <c r="BW254" s="81"/>
      <c r="BX254" s="81"/>
      <c r="BY254" s="81"/>
      <c r="BZ254" s="81"/>
      <c r="CA254" s="81"/>
      <c r="CB254" s="81"/>
      <c r="CC254" s="81"/>
      <c r="CD254" s="81"/>
      <c r="CE254" s="81"/>
      <c r="CF254" s="81"/>
      <c r="CG254" s="81"/>
      <c r="CH254" s="81"/>
      <c r="CI254" s="81"/>
      <c r="CJ254" s="81"/>
      <c r="CK254" s="81"/>
      <c r="CL254" s="81"/>
      <c r="CM254" s="81"/>
      <c r="CN254" s="81"/>
      <c r="CO254" s="81"/>
      <c r="CP254" s="81"/>
      <c r="CQ254" s="81"/>
      <c r="CR254" s="81"/>
      <c r="CS254" s="81"/>
      <c r="CT254" s="81"/>
      <c r="CU254" s="81"/>
      <c r="CV254" s="81"/>
      <c r="CW254" s="81"/>
      <c r="CX254" s="81"/>
      <c r="CY254" s="81"/>
      <c r="CZ254" s="81"/>
      <c r="DA254" s="81"/>
      <c r="DB254" s="81"/>
      <c r="DC254" s="81"/>
      <c r="DD254" s="81"/>
      <c r="DE254" s="81"/>
      <c r="DF254" s="81"/>
      <c r="DG254" s="81"/>
      <c r="DH254" s="81"/>
      <c r="DI254" s="81"/>
      <c r="DJ254" s="81"/>
      <c r="DK254" s="81"/>
      <c r="DL254" s="81"/>
      <c r="DM254" s="81"/>
      <c r="DN254" s="81"/>
      <c r="DO254" s="81"/>
      <c r="DP254" s="81"/>
      <c r="DQ254" s="81"/>
      <c r="DR254" s="81"/>
      <c r="DS254" s="81"/>
      <c r="DT254" s="81"/>
      <c r="DU254" s="81"/>
      <c r="DV254" s="81"/>
      <c r="DW254" s="81"/>
      <c r="DX254" s="81"/>
      <c r="DY254" s="81"/>
      <c r="DZ254" s="81"/>
      <c r="EA254" s="81"/>
      <c r="EB254" s="81"/>
      <c r="EC254" s="81"/>
      <c r="ED254" s="81"/>
      <c r="EE254" s="81"/>
      <c r="EF254" s="81"/>
      <c r="EG254" s="81"/>
      <c r="EH254" s="81"/>
      <c r="EI254" s="81"/>
      <c r="EJ254" s="81"/>
      <c r="EK254" s="81"/>
      <c r="EL254" s="81"/>
      <c r="EM254" s="81"/>
      <c r="EN254" s="81"/>
      <c r="EO254" s="81"/>
      <c r="EP254" s="81"/>
      <c r="EQ254" s="81"/>
      <c r="ER254" s="81"/>
      <c r="ES254" s="81"/>
      <c r="ET254" s="81"/>
      <c r="EU254" s="81"/>
      <c r="EV254" s="81"/>
      <c r="EW254" s="81"/>
      <c r="EX254" s="81"/>
      <c r="EY254" s="81"/>
    </row>
    <row r="255" spans="2:155" ht="14.45" customHeight="1" x14ac:dyDescent="0.25">
      <c r="B255" s="85"/>
      <c r="C255" s="85"/>
      <c r="D255" s="85"/>
      <c r="E255" s="85"/>
      <c r="F255" s="85"/>
      <c r="G255" s="85"/>
      <c r="H255" s="85"/>
      <c r="I255" s="85"/>
      <c r="J255" s="85"/>
      <c r="K255" s="85"/>
      <c r="L255" s="85"/>
      <c r="AN255" s="81"/>
      <c r="AO255" s="81"/>
      <c r="AP255" s="81"/>
      <c r="AQ255" s="81"/>
      <c r="AR255" s="81"/>
      <c r="AS255" s="81"/>
      <c r="AT255" s="81"/>
      <c r="AU255" s="81"/>
      <c r="AV255" s="81"/>
      <c r="AW255" s="81"/>
      <c r="AX255" s="81"/>
      <c r="AY255" s="81"/>
      <c r="AZ255" s="81"/>
      <c r="BA255" s="81"/>
      <c r="BB255" s="81"/>
      <c r="BC255" s="81"/>
      <c r="BD255" s="81"/>
      <c r="BE255" s="81"/>
      <c r="BF255" s="81"/>
      <c r="BG255" s="81"/>
      <c r="BH255" s="81"/>
      <c r="BI255" s="81"/>
      <c r="BJ255" s="81"/>
      <c r="BK255" s="81"/>
      <c r="BL255" s="81"/>
      <c r="BM255" s="81"/>
      <c r="BN255" s="81"/>
      <c r="BO255" s="81"/>
      <c r="BP255" s="81"/>
      <c r="BQ255" s="81"/>
      <c r="BR255" s="81"/>
      <c r="BS255" s="81"/>
      <c r="BT255" s="81"/>
      <c r="BU255" s="81"/>
      <c r="BV255" s="81"/>
      <c r="BW255" s="81"/>
      <c r="BX255" s="81"/>
      <c r="BY255" s="81"/>
      <c r="BZ255" s="81"/>
      <c r="CA255" s="81"/>
      <c r="CB255" s="81"/>
      <c r="CC255" s="81"/>
      <c r="CD255" s="81"/>
      <c r="CE255" s="81"/>
      <c r="CF255" s="81"/>
      <c r="CG255" s="81"/>
      <c r="CH255" s="81"/>
      <c r="CI255" s="81"/>
      <c r="CJ255" s="81"/>
      <c r="CK255" s="81"/>
      <c r="CL255" s="81"/>
      <c r="CM255" s="81"/>
      <c r="CN255" s="81"/>
      <c r="CO255" s="81"/>
      <c r="CP255" s="81"/>
      <c r="CQ255" s="81"/>
      <c r="CR255" s="81"/>
      <c r="CS255" s="81"/>
      <c r="CT255" s="81"/>
      <c r="CU255" s="81"/>
      <c r="CV255" s="81"/>
      <c r="CW255" s="81"/>
      <c r="CX255" s="81"/>
      <c r="CY255" s="81"/>
      <c r="CZ255" s="81"/>
      <c r="DA255" s="81"/>
      <c r="DB255" s="81"/>
      <c r="DC255" s="81"/>
      <c r="DD255" s="81"/>
      <c r="DE255" s="81"/>
      <c r="DF255" s="81"/>
      <c r="DG255" s="81"/>
      <c r="DH255" s="81"/>
      <c r="DI255" s="81"/>
      <c r="DJ255" s="81"/>
      <c r="DK255" s="81"/>
      <c r="DL255" s="81"/>
      <c r="DM255" s="81"/>
      <c r="DN255" s="81"/>
      <c r="DO255" s="81"/>
      <c r="DP255" s="81"/>
      <c r="DQ255" s="81"/>
      <c r="DR255" s="81"/>
      <c r="DS255" s="81"/>
      <c r="DT255" s="81"/>
      <c r="DU255" s="81"/>
      <c r="DV255" s="81"/>
      <c r="DW255" s="81"/>
      <c r="DX255" s="81"/>
      <c r="DY255" s="81"/>
      <c r="DZ255" s="81"/>
      <c r="EA255" s="81"/>
      <c r="EB255" s="81"/>
      <c r="EC255" s="81"/>
      <c r="ED255" s="81"/>
      <c r="EE255" s="81"/>
      <c r="EF255" s="81"/>
      <c r="EG255" s="81"/>
      <c r="EH255" s="81"/>
      <c r="EI255" s="81"/>
      <c r="EJ255" s="81"/>
      <c r="EK255" s="81"/>
      <c r="EL255" s="81"/>
      <c r="EM255" s="81"/>
      <c r="EN255" s="81"/>
      <c r="EO255" s="81"/>
      <c r="EP255" s="81"/>
      <c r="EQ255" s="81"/>
      <c r="ER255" s="81"/>
      <c r="ES255" s="81"/>
      <c r="ET255" s="81"/>
      <c r="EU255" s="81"/>
      <c r="EV255" s="81"/>
      <c r="EW255" s="81"/>
      <c r="EX255" s="81"/>
      <c r="EY255" s="81"/>
    </row>
    <row r="256" spans="2:155" ht="14.45" customHeight="1" x14ac:dyDescent="0.25">
      <c r="B256" s="85"/>
      <c r="C256" s="85"/>
      <c r="D256" s="85"/>
      <c r="E256" s="85"/>
      <c r="F256" s="85"/>
      <c r="G256" s="85"/>
      <c r="H256" s="85"/>
      <c r="I256" s="85"/>
      <c r="J256" s="85"/>
      <c r="K256" s="85"/>
      <c r="L256" s="85"/>
      <c r="AN256" s="81"/>
      <c r="AO256" s="81"/>
      <c r="AP256" s="81"/>
      <c r="AQ256" s="81"/>
      <c r="AR256" s="81"/>
      <c r="AS256" s="81"/>
      <c r="AT256" s="81"/>
      <c r="AU256" s="81"/>
      <c r="AV256" s="81"/>
      <c r="AW256" s="81"/>
      <c r="AX256" s="81"/>
      <c r="AY256" s="81"/>
      <c r="AZ256" s="81"/>
      <c r="BA256" s="81"/>
      <c r="BB256" s="81"/>
      <c r="BC256" s="81"/>
      <c r="BD256" s="81"/>
      <c r="BE256" s="81"/>
      <c r="BF256" s="81"/>
      <c r="BG256" s="81"/>
      <c r="BH256" s="81"/>
      <c r="BI256" s="81"/>
      <c r="BJ256" s="81"/>
      <c r="BK256" s="81"/>
      <c r="BL256" s="81"/>
      <c r="BM256" s="81"/>
      <c r="BN256" s="81"/>
      <c r="BO256" s="81"/>
      <c r="BP256" s="81"/>
      <c r="BQ256" s="81"/>
      <c r="BR256" s="81"/>
      <c r="BS256" s="81"/>
      <c r="BT256" s="81"/>
      <c r="BU256" s="81"/>
      <c r="BV256" s="81"/>
      <c r="BW256" s="81"/>
      <c r="BX256" s="81"/>
      <c r="BY256" s="81"/>
      <c r="BZ256" s="81"/>
      <c r="CA256" s="81"/>
      <c r="CB256" s="81"/>
      <c r="CC256" s="81"/>
      <c r="CD256" s="81"/>
      <c r="CE256" s="81"/>
      <c r="CF256" s="81"/>
      <c r="CG256" s="81"/>
      <c r="CH256" s="81"/>
      <c r="CI256" s="81"/>
      <c r="CJ256" s="81"/>
      <c r="CK256" s="81"/>
      <c r="CL256" s="81"/>
      <c r="CM256" s="81"/>
      <c r="CN256" s="81"/>
      <c r="CO256" s="81"/>
      <c r="CP256" s="81"/>
      <c r="CQ256" s="81"/>
      <c r="CR256" s="81"/>
      <c r="CS256" s="81"/>
      <c r="CT256" s="81"/>
      <c r="CU256" s="81"/>
      <c r="CV256" s="81"/>
      <c r="CW256" s="81"/>
      <c r="CX256" s="81"/>
      <c r="CY256" s="81"/>
      <c r="CZ256" s="81"/>
      <c r="DA256" s="81"/>
      <c r="DB256" s="81"/>
      <c r="DC256" s="81"/>
      <c r="DD256" s="81"/>
      <c r="DE256" s="81"/>
      <c r="DF256" s="81"/>
      <c r="DG256" s="81"/>
      <c r="DH256" s="81"/>
      <c r="DI256" s="81"/>
      <c r="DJ256" s="81"/>
      <c r="DK256" s="81"/>
      <c r="DL256" s="81"/>
      <c r="DM256" s="81"/>
      <c r="DN256" s="81"/>
      <c r="DO256" s="81"/>
      <c r="DP256" s="81"/>
      <c r="DQ256" s="81"/>
      <c r="DR256" s="81"/>
      <c r="DS256" s="81"/>
      <c r="DT256" s="81"/>
      <c r="DU256" s="81"/>
      <c r="DV256" s="81"/>
      <c r="DW256" s="81"/>
      <c r="DX256" s="81"/>
      <c r="DY256" s="81"/>
      <c r="DZ256" s="81"/>
      <c r="EA256" s="81"/>
      <c r="EB256" s="81"/>
      <c r="EC256" s="81"/>
      <c r="ED256" s="81"/>
      <c r="EE256" s="81"/>
      <c r="EF256" s="81"/>
      <c r="EG256" s="81"/>
      <c r="EH256" s="81"/>
      <c r="EI256" s="81"/>
      <c r="EJ256" s="81"/>
      <c r="EK256" s="81"/>
      <c r="EL256" s="81"/>
      <c r="EM256" s="81"/>
      <c r="EN256" s="81"/>
      <c r="EO256" s="81"/>
      <c r="EP256" s="81"/>
      <c r="EQ256" s="81"/>
      <c r="ER256" s="81"/>
      <c r="ES256" s="81"/>
      <c r="ET256" s="81"/>
      <c r="EU256" s="81"/>
      <c r="EV256" s="81"/>
      <c r="EW256" s="81"/>
      <c r="EX256" s="81"/>
      <c r="EY256" s="81"/>
    </row>
    <row r="257" spans="2:155" ht="14.45" customHeight="1" x14ac:dyDescent="0.25">
      <c r="B257" s="85"/>
      <c r="C257" s="85"/>
      <c r="D257" s="85"/>
      <c r="E257" s="85"/>
      <c r="F257" s="85"/>
      <c r="G257" s="85"/>
      <c r="H257" s="85"/>
      <c r="I257" s="85"/>
      <c r="J257" s="85"/>
      <c r="K257" s="85"/>
      <c r="L257" s="85"/>
      <c r="AN257" s="81"/>
      <c r="AO257" s="81"/>
      <c r="AP257" s="81"/>
      <c r="AQ257" s="81"/>
      <c r="AR257" s="81"/>
      <c r="AS257" s="81"/>
      <c r="AT257" s="81"/>
      <c r="AU257" s="81"/>
      <c r="AV257" s="81"/>
      <c r="AW257" s="81"/>
      <c r="AX257" s="81"/>
      <c r="AY257" s="81"/>
      <c r="AZ257" s="81"/>
      <c r="BA257" s="81"/>
      <c r="BB257" s="81"/>
      <c r="BC257" s="81"/>
      <c r="BD257" s="81"/>
      <c r="BE257" s="81"/>
      <c r="BF257" s="81"/>
      <c r="BG257" s="81"/>
      <c r="BH257" s="81"/>
      <c r="BI257" s="81"/>
      <c r="BJ257" s="81"/>
      <c r="BK257" s="81"/>
      <c r="BL257" s="81"/>
      <c r="BM257" s="81"/>
      <c r="BN257" s="81"/>
      <c r="BO257" s="81"/>
      <c r="BP257" s="81"/>
      <c r="BQ257" s="81"/>
      <c r="BR257" s="81"/>
      <c r="BS257" s="81"/>
      <c r="BT257" s="81"/>
      <c r="BU257" s="81"/>
      <c r="BV257" s="81"/>
      <c r="BW257" s="81"/>
      <c r="BX257" s="81"/>
      <c r="BY257" s="81"/>
      <c r="BZ257" s="81"/>
      <c r="CA257" s="81"/>
      <c r="CB257" s="81"/>
      <c r="CC257" s="81"/>
      <c r="CD257" s="81"/>
      <c r="CE257" s="81"/>
      <c r="CF257" s="81"/>
      <c r="CG257" s="81"/>
      <c r="CH257" s="81"/>
      <c r="CI257" s="81"/>
      <c r="CJ257" s="81"/>
      <c r="CK257" s="81"/>
      <c r="CL257" s="81"/>
      <c r="CM257" s="81"/>
      <c r="CN257" s="81"/>
      <c r="CO257" s="81"/>
      <c r="CP257" s="81"/>
      <c r="CQ257" s="81"/>
      <c r="CR257" s="81"/>
      <c r="CS257" s="81"/>
      <c r="CT257" s="81"/>
      <c r="CU257" s="81"/>
      <c r="CV257" s="81"/>
      <c r="CW257" s="81"/>
      <c r="CX257" s="81"/>
      <c r="CY257" s="81"/>
      <c r="CZ257" s="81"/>
      <c r="DA257" s="81"/>
      <c r="DB257" s="81"/>
      <c r="DC257" s="81"/>
      <c r="DD257" s="81"/>
      <c r="DE257" s="81"/>
      <c r="DF257" s="81"/>
      <c r="DG257" s="81"/>
      <c r="DH257" s="81"/>
      <c r="DI257" s="81"/>
      <c r="DJ257" s="81"/>
      <c r="DK257" s="81"/>
      <c r="DL257" s="81"/>
      <c r="DM257" s="81"/>
      <c r="DN257" s="81"/>
      <c r="DO257" s="81"/>
      <c r="DP257" s="81"/>
      <c r="DQ257" s="81"/>
      <c r="DR257" s="81"/>
      <c r="DS257" s="81"/>
      <c r="DT257" s="81"/>
      <c r="DU257" s="81"/>
      <c r="DV257" s="81"/>
      <c r="DW257" s="81"/>
      <c r="DX257" s="81"/>
      <c r="DY257" s="81"/>
      <c r="DZ257" s="81"/>
      <c r="EA257" s="81"/>
      <c r="EB257" s="81"/>
      <c r="EC257" s="81"/>
      <c r="ED257" s="81"/>
      <c r="EE257" s="81"/>
      <c r="EF257" s="81"/>
      <c r="EG257" s="81"/>
      <c r="EH257" s="81"/>
      <c r="EI257" s="81"/>
      <c r="EJ257" s="81"/>
      <c r="EK257" s="81"/>
      <c r="EL257" s="81"/>
      <c r="EM257" s="81"/>
      <c r="EN257" s="81"/>
      <c r="EO257" s="81"/>
      <c r="EP257" s="81"/>
      <c r="EQ257" s="81"/>
      <c r="ER257" s="81"/>
      <c r="ES257" s="81"/>
      <c r="ET257" s="81"/>
      <c r="EU257" s="81"/>
      <c r="EV257" s="81"/>
      <c r="EW257" s="81"/>
      <c r="EX257" s="81"/>
      <c r="EY257" s="81"/>
    </row>
    <row r="258" spans="2:155" ht="14.45" customHeight="1" x14ac:dyDescent="0.25">
      <c r="B258" s="85"/>
      <c r="C258" s="85"/>
      <c r="D258" s="85"/>
      <c r="E258" s="85"/>
      <c r="F258" s="85"/>
      <c r="G258" s="85"/>
      <c r="H258" s="85"/>
      <c r="I258" s="85"/>
      <c r="J258" s="85"/>
      <c r="K258" s="85"/>
      <c r="L258" s="85"/>
      <c r="AN258" s="81"/>
      <c r="AO258" s="81"/>
      <c r="AP258" s="81"/>
      <c r="AQ258" s="81"/>
      <c r="AR258" s="81"/>
      <c r="AS258" s="81"/>
      <c r="AT258" s="81"/>
      <c r="AU258" s="81"/>
      <c r="AV258" s="81"/>
      <c r="AW258" s="81"/>
      <c r="AX258" s="81"/>
      <c r="AY258" s="81"/>
      <c r="AZ258" s="81"/>
      <c r="BA258" s="81"/>
      <c r="BB258" s="81"/>
      <c r="BC258" s="81"/>
      <c r="BD258" s="81"/>
      <c r="BE258" s="81"/>
      <c r="BF258" s="81"/>
      <c r="BG258" s="81"/>
      <c r="BH258" s="81"/>
      <c r="BI258" s="81"/>
      <c r="BJ258" s="81"/>
      <c r="BK258" s="81"/>
      <c r="BL258" s="81"/>
      <c r="BM258" s="81"/>
      <c r="BN258" s="81"/>
      <c r="BO258" s="81"/>
      <c r="BP258" s="81"/>
      <c r="BQ258" s="81"/>
      <c r="BR258" s="81"/>
      <c r="BS258" s="81"/>
      <c r="BT258" s="81"/>
      <c r="BU258" s="81"/>
      <c r="BV258" s="81"/>
      <c r="BW258" s="81"/>
      <c r="BX258" s="81"/>
      <c r="BY258" s="81"/>
      <c r="BZ258" s="81"/>
      <c r="CA258" s="81"/>
      <c r="CB258" s="81"/>
      <c r="CC258" s="81"/>
      <c r="CD258" s="81"/>
      <c r="CE258" s="81"/>
      <c r="CF258" s="81"/>
      <c r="CG258" s="81"/>
      <c r="CH258" s="81"/>
      <c r="CI258" s="81"/>
      <c r="CJ258" s="81"/>
      <c r="CK258" s="81"/>
      <c r="CL258" s="81"/>
      <c r="CM258" s="81"/>
      <c r="CN258" s="81"/>
      <c r="CO258" s="81"/>
      <c r="CP258" s="81"/>
      <c r="CQ258" s="81"/>
      <c r="CR258" s="81"/>
      <c r="CS258" s="81"/>
      <c r="CT258" s="81"/>
      <c r="CU258" s="81"/>
      <c r="CV258" s="81"/>
      <c r="CW258" s="81"/>
      <c r="CX258" s="81"/>
      <c r="CY258" s="81"/>
      <c r="CZ258" s="81"/>
      <c r="DA258" s="81"/>
      <c r="DB258" s="81"/>
      <c r="DC258" s="81"/>
      <c r="DD258" s="81"/>
      <c r="DE258" s="81"/>
      <c r="DF258" s="81"/>
      <c r="DG258" s="81"/>
      <c r="DH258" s="81"/>
      <c r="DI258" s="81"/>
      <c r="DJ258" s="81"/>
      <c r="DK258" s="81"/>
      <c r="DL258" s="81"/>
      <c r="DM258" s="81"/>
      <c r="DN258" s="81"/>
      <c r="DO258" s="81"/>
      <c r="DP258" s="81"/>
      <c r="DQ258" s="81"/>
      <c r="DR258" s="81"/>
      <c r="DS258" s="81"/>
      <c r="DT258" s="81"/>
      <c r="DU258" s="81"/>
      <c r="DV258" s="81"/>
      <c r="DW258" s="81"/>
      <c r="DX258" s="81"/>
      <c r="DY258" s="81"/>
      <c r="DZ258" s="81"/>
      <c r="EA258" s="81"/>
      <c r="EB258" s="81"/>
      <c r="EC258" s="81"/>
      <c r="ED258" s="81"/>
      <c r="EE258" s="81"/>
      <c r="EF258" s="81"/>
      <c r="EG258" s="81"/>
      <c r="EH258" s="81"/>
      <c r="EI258" s="81"/>
      <c r="EJ258" s="81"/>
      <c r="EK258" s="81"/>
      <c r="EL258" s="81"/>
      <c r="EM258" s="81"/>
      <c r="EN258" s="81"/>
      <c r="EO258" s="81"/>
      <c r="EP258" s="81"/>
      <c r="EQ258" s="81"/>
      <c r="ER258" s="81"/>
      <c r="ES258" s="81"/>
      <c r="ET258" s="81"/>
      <c r="EU258" s="81"/>
      <c r="EV258" s="81"/>
      <c r="EW258" s="81"/>
      <c r="EX258" s="81"/>
      <c r="EY258" s="81"/>
    </row>
    <row r="259" spans="2:155" ht="14.45" customHeight="1" x14ac:dyDescent="0.25">
      <c r="B259" s="85"/>
      <c r="C259" s="85"/>
      <c r="D259" s="85"/>
      <c r="E259" s="85"/>
      <c r="F259" s="85"/>
      <c r="G259" s="85"/>
      <c r="H259" s="85"/>
      <c r="I259" s="85"/>
      <c r="J259" s="85"/>
      <c r="K259" s="85"/>
      <c r="L259" s="85"/>
      <c r="AN259" s="81"/>
      <c r="AO259" s="81"/>
      <c r="AP259" s="81"/>
      <c r="AQ259" s="81"/>
      <c r="AR259" s="81"/>
      <c r="AS259" s="81"/>
      <c r="AT259" s="81"/>
      <c r="AU259" s="81"/>
      <c r="AV259" s="81"/>
      <c r="AW259" s="81"/>
      <c r="AX259" s="81"/>
      <c r="AY259" s="81"/>
      <c r="AZ259" s="81"/>
      <c r="BA259" s="81"/>
      <c r="BB259" s="81"/>
      <c r="BC259" s="81"/>
      <c r="BD259" s="81"/>
      <c r="BE259" s="81"/>
      <c r="BF259" s="81"/>
      <c r="BG259" s="81"/>
      <c r="BH259" s="81"/>
      <c r="BI259" s="81"/>
      <c r="BJ259" s="81"/>
      <c r="BK259" s="81"/>
      <c r="BL259" s="81"/>
      <c r="BM259" s="81"/>
      <c r="BN259" s="81"/>
      <c r="BO259" s="81"/>
      <c r="BP259" s="81"/>
      <c r="BQ259" s="81"/>
      <c r="BR259" s="81"/>
      <c r="BS259" s="81"/>
      <c r="BT259" s="81"/>
      <c r="BU259" s="81"/>
      <c r="BV259" s="81"/>
      <c r="BW259" s="81"/>
      <c r="BX259" s="81"/>
      <c r="BY259" s="81"/>
      <c r="BZ259" s="81"/>
      <c r="CA259" s="81"/>
      <c r="CB259" s="81"/>
      <c r="CC259" s="81"/>
      <c r="CD259" s="81"/>
      <c r="CE259" s="81"/>
      <c r="CF259" s="81"/>
      <c r="CG259" s="81"/>
      <c r="CH259" s="81"/>
      <c r="CI259" s="81"/>
      <c r="CJ259" s="81"/>
      <c r="CK259" s="81"/>
      <c r="CL259" s="81"/>
      <c r="CM259" s="81"/>
      <c r="CN259" s="81"/>
      <c r="CO259" s="81"/>
      <c r="CP259" s="81"/>
      <c r="CQ259" s="81"/>
      <c r="CR259" s="81"/>
      <c r="CS259" s="81"/>
      <c r="CT259" s="81"/>
      <c r="CU259" s="81"/>
      <c r="CV259" s="81"/>
      <c r="CW259" s="81"/>
      <c r="CX259" s="81"/>
      <c r="CY259" s="81"/>
      <c r="CZ259" s="81"/>
      <c r="DA259" s="81"/>
      <c r="DB259" s="81"/>
      <c r="DC259" s="81"/>
      <c r="DD259" s="81"/>
      <c r="DE259" s="81"/>
      <c r="DF259" s="81"/>
      <c r="DG259" s="81"/>
      <c r="DH259" s="81"/>
      <c r="DI259" s="81"/>
      <c r="DJ259" s="81"/>
      <c r="DK259" s="81"/>
      <c r="DL259" s="81"/>
      <c r="DM259" s="81"/>
      <c r="DN259" s="81"/>
      <c r="DO259" s="81"/>
      <c r="DP259" s="81"/>
      <c r="DQ259" s="81"/>
      <c r="DR259" s="81"/>
      <c r="DS259" s="81"/>
      <c r="DT259" s="81"/>
      <c r="DU259" s="81"/>
      <c r="DV259" s="81"/>
      <c r="DW259" s="81"/>
      <c r="DX259" s="81"/>
      <c r="DY259" s="81"/>
      <c r="DZ259" s="81"/>
      <c r="EA259" s="81"/>
      <c r="EB259" s="81"/>
      <c r="EC259" s="81"/>
      <c r="ED259" s="81"/>
      <c r="EE259" s="81"/>
      <c r="EF259" s="81"/>
      <c r="EG259" s="81"/>
      <c r="EH259" s="81"/>
      <c r="EI259" s="81"/>
      <c r="EJ259" s="81"/>
      <c r="EK259" s="81"/>
      <c r="EL259" s="81"/>
      <c r="EM259" s="81"/>
      <c r="EN259" s="81"/>
      <c r="EO259" s="81"/>
      <c r="EP259" s="81"/>
      <c r="EQ259" s="81"/>
      <c r="ER259" s="81"/>
      <c r="ES259" s="81"/>
      <c r="ET259" s="81"/>
      <c r="EU259" s="81"/>
      <c r="EV259" s="81"/>
      <c r="EW259" s="81"/>
      <c r="EX259" s="81"/>
      <c r="EY259" s="81"/>
    </row>
    <row r="260" spans="2:155" ht="14.45" customHeight="1" x14ac:dyDescent="0.25">
      <c r="B260" s="85"/>
      <c r="C260" s="85"/>
      <c r="D260" s="85"/>
      <c r="E260" s="85"/>
      <c r="F260" s="85"/>
      <c r="G260" s="85"/>
      <c r="H260" s="85"/>
      <c r="I260" s="85"/>
      <c r="J260" s="85"/>
      <c r="K260" s="85"/>
      <c r="L260" s="85"/>
      <c r="AN260" s="81"/>
      <c r="AO260" s="81"/>
      <c r="AP260" s="81"/>
      <c r="AQ260" s="81"/>
      <c r="AR260" s="81"/>
      <c r="AS260" s="81"/>
      <c r="AT260" s="81"/>
      <c r="AU260" s="81"/>
      <c r="AV260" s="81"/>
      <c r="AW260" s="81"/>
      <c r="AX260" s="81"/>
      <c r="AY260" s="81"/>
      <c r="AZ260" s="81"/>
      <c r="BA260" s="81"/>
      <c r="BB260" s="81"/>
      <c r="BC260" s="81"/>
      <c r="BD260" s="81"/>
      <c r="BE260" s="81"/>
      <c r="BF260" s="81"/>
      <c r="BG260" s="81"/>
      <c r="BH260" s="81"/>
      <c r="BI260" s="81"/>
      <c r="BJ260" s="81"/>
      <c r="BK260" s="81"/>
      <c r="BL260" s="81"/>
      <c r="BM260" s="81"/>
      <c r="BN260" s="81"/>
      <c r="BO260" s="81"/>
      <c r="BP260" s="81"/>
      <c r="BQ260" s="81"/>
      <c r="BR260" s="81"/>
      <c r="BS260" s="81"/>
      <c r="BT260" s="81"/>
      <c r="BU260" s="81"/>
      <c r="BV260" s="81"/>
      <c r="BW260" s="81"/>
      <c r="BX260" s="81"/>
      <c r="BY260" s="81"/>
      <c r="BZ260" s="81"/>
      <c r="CA260" s="81"/>
      <c r="CB260" s="81"/>
      <c r="CC260" s="81"/>
      <c r="CD260" s="81"/>
      <c r="CE260" s="81"/>
      <c r="CF260" s="81"/>
      <c r="CG260" s="81"/>
      <c r="CH260" s="81"/>
      <c r="CI260" s="81"/>
      <c r="CJ260" s="81"/>
      <c r="CK260" s="81"/>
      <c r="CL260" s="81"/>
      <c r="CM260" s="81"/>
      <c r="CN260" s="81"/>
      <c r="CO260" s="81"/>
      <c r="CP260" s="81"/>
      <c r="CQ260" s="81"/>
      <c r="CR260" s="81"/>
      <c r="CS260" s="81"/>
      <c r="CT260" s="81"/>
      <c r="CU260" s="81"/>
      <c r="CV260" s="81"/>
      <c r="CW260" s="81"/>
      <c r="CX260" s="81"/>
      <c r="CY260" s="81"/>
      <c r="CZ260" s="81"/>
      <c r="DA260" s="81"/>
      <c r="DB260" s="81"/>
      <c r="DC260" s="81"/>
      <c r="DD260" s="81"/>
      <c r="DE260" s="81"/>
      <c r="DF260" s="81"/>
      <c r="DG260" s="81"/>
      <c r="DH260" s="81"/>
      <c r="DI260" s="81"/>
      <c r="DJ260" s="81"/>
      <c r="DK260" s="81"/>
      <c r="DL260" s="81"/>
      <c r="DM260" s="81"/>
      <c r="DN260" s="81"/>
      <c r="DO260" s="81"/>
      <c r="DP260" s="81"/>
      <c r="DQ260" s="81"/>
      <c r="DR260" s="81"/>
      <c r="DS260" s="81"/>
      <c r="DT260" s="81"/>
      <c r="DU260" s="81"/>
      <c r="DV260" s="81"/>
      <c r="DW260" s="81"/>
      <c r="DX260" s="81"/>
      <c r="DY260" s="81"/>
      <c r="DZ260" s="81"/>
      <c r="EA260" s="81"/>
      <c r="EB260" s="81"/>
      <c r="EC260" s="81"/>
      <c r="ED260" s="81"/>
      <c r="EE260" s="81"/>
      <c r="EF260" s="81"/>
      <c r="EG260" s="81"/>
      <c r="EH260" s="81"/>
      <c r="EI260" s="81"/>
      <c r="EJ260" s="81"/>
      <c r="EK260" s="81"/>
      <c r="EL260" s="81"/>
      <c r="EM260" s="81"/>
      <c r="EN260" s="81"/>
      <c r="EO260" s="81"/>
      <c r="EP260" s="81"/>
      <c r="EQ260" s="81"/>
      <c r="ER260" s="81"/>
      <c r="ES260" s="81"/>
      <c r="ET260" s="81"/>
      <c r="EU260" s="81"/>
      <c r="EV260" s="81"/>
      <c r="EW260" s="81"/>
      <c r="EX260" s="81"/>
      <c r="EY260" s="81"/>
    </row>
    <row r="261" spans="2:155" ht="14.45" customHeight="1" x14ac:dyDescent="0.25">
      <c r="B261" s="85"/>
      <c r="C261" s="85"/>
      <c r="D261" s="85"/>
      <c r="E261" s="85"/>
      <c r="F261" s="85"/>
      <c r="G261" s="85"/>
      <c r="H261" s="85"/>
      <c r="I261" s="85"/>
      <c r="J261" s="85"/>
      <c r="K261" s="85"/>
      <c r="L261" s="85"/>
      <c r="AN261" s="81"/>
      <c r="AO261" s="81"/>
      <c r="AP261" s="81"/>
      <c r="AQ261" s="81"/>
      <c r="AR261" s="81"/>
      <c r="AS261" s="81"/>
      <c r="AT261" s="81"/>
      <c r="AU261" s="81"/>
      <c r="AV261" s="81"/>
      <c r="AW261" s="81"/>
      <c r="AX261" s="81"/>
      <c r="AY261" s="81"/>
      <c r="AZ261" s="81"/>
      <c r="BA261" s="81"/>
      <c r="BB261" s="81"/>
      <c r="BC261" s="81"/>
      <c r="BD261" s="81"/>
      <c r="BE261" s="81"/>
      <c r="BF261" s="81"/>
      <c r="BG261" s="81"/>
      <c r="BH261" s="81"/>
      <c r="BI261" s="81"/>
      <c r="BJ261" s="81"/>
      <c r="BK261" s="81"/>
      <c r="BL261" s="81"/>
      <c r="BM261" s="81"/>
      <c r="BN261" s="81"/>
      <c r="BO261" s="81"/>
      <c r="BP261" s="81"/>
      <c r="BQ261" s="81"/>
      <c r="BR261" s="81"/>
      <c r="BS261" s="81"/>
      <c r="BT261" s="81"/>
      <c r="BU261" s="81"/>
      <c r="BV261" s="81"/>
      <c r="BW261" s="81"/>
      <c r="BX261" s="81"/>
      <c r="BY261" s="81"/>
      <c r="BZ261" s="81"/>
      <c r="CA261" s="81"/>
      <c r="CB261" s="81"/>
      <c r="CC261" s="81"/>
      <c r="CD261" s="81"/>
      <c r="CE261" s="81"/>
      <c r="CF261" s="81"/>
      <c r="CG261" s="81"/>
      <c r="CH261" s="81"/>
      <c r="CI261" s="81"/>
      <c r="CJ261" s="81"/>
      <c r="CK261" s="81"/>
      <c r="CL261" s="81"/>
      <c r="CM261" s="81"/>
      <c r="CN261" s="81"/>
      <c r="CO261" s="81"/>
      <c r="CP261" s="81"/>
      <c r="CQ261" s="81"/>
      <c r="CR261" s="81"/>
      <c r="CS261" s="81"/>
      <c r="CT261" s="81"/>
      <c r="CU261" s="81"/>
      <c r="CV261" s="81"/>
      <c r="CW261" s="81"/>
      <c r="CX261" s="81"/>
      <c r="CY261" s="81"/>
      <c r="CZ261" s="81"/>
      <c r="DA261" s="81"/>
      <c r="DB261" s="81"/>
      <c r="DC261" s="81"/>
      <c r="DD261" s="81"/>
      <c r="DE261" s="81"/>
      <c r="DF261" s="81"/>
      <c r="DG261" s="81"/>
      <c r="DH261" s="81"/>
      <c r="DI261" s="81"/>
      <c r="DJ261" s="81"/>
      <c r="DK261" s="81"/>
      <c r="DL261" s="81"/>
      <c r="DM261" s="81"/>
      <c r="DN261" s="81"/>
      <c r="DO261" s="81"/>
      <c r="DP261" s="81"/>
      <c r="DQ261" s="81"/>
      <c r="DR261" s="81"/>
      <c r="DS261" s="81"/>
      <c r="DT261" s="81"/>
      <c r="DU261" s="81"/>
      <c r="DV261" s="81"/>
      <c r="DW261" s="81"/>
      <c r="DX261" s="81"/>
      <c r="DY261" s="81"/>
      <c r="DZ261" s="81"/>
      <c r="EA261" s="81"/>
      <c r="EB261" s="81"/>
      <c r="EC261" s="81"/>
      <c r="ED261" s="81"/>
      <c r="EE261" s="81"/>
      <c r="EF261" s="81"/>
      <c r="EG261" s="81"/>
      <c r="EH261" s="81"/>
      <c r="EI261" s="81"/>
      <c r="EJ261" s="81"/>
      <c r="EK261" s="81"/>
      <c r="EL261" s="81"/>
      <c r="EM261" s="81"/>
      <c r="EN261" s="81"/>
      <c r="EO261" s="81"/>
      <c r="EP261" s="81"/>
      <c r="EQ261" s="81"/>
      <c r="ER261" s="81"/>
      <c r="ES261" s="81"/>
      <c r="ET261" s="81"/>
      <c r="EU261" s="81"/>
      <c r="EV261" s="81"/>
      <c r="EW261" s="81"/>
      <c r="EX261" s="81"/>
      <c r="EY261" s="81"/>
    </row>
    <row r="262" spans="2:155" ht="14.45" customHeight="1" x14ac:dyDescent="0.25">
      <c r="B262" s="85"/>
      <c r="C262" s="85"/>
      <c r="D262" s="85"/>
      <c r="E262" s="85"/>
      <c r="F262" s="85"/>
      <c r="G262" s="85"/>
      <c r="H262" s="85"/>
      <c r="I262" s="85"/>
      <c r="J262" s="85"/>
      <c r="K262" s="85"/>
      <c r="L262" s="85"/>
      <c r="AN262" s="81"/>
      <c r="AO262" s="81"/>
      <c r="AP262" s="81"/>
      <c r="AQ262" s="81"/>
      <c r="AR262" s="81"/>
      <c r="AS262" s="81"/>
      <c r="AT262" s="81"/>
      <c r="AU262" s="81"/>
      <c r="AV262" s="81"/>
      <c r="AW262" s="81"/>
      <c r="AX262" s="81"/>
      <c r="AY262" s="81"/>
      <c r="AZ262" s="81"/>
      <c r="BA262" s="81"/>
      <c r="BB262" s="81"/>
      <c r="BC262" s="81"/>
      <c r="BD262" s="81"/>
      <c r="BE262" s="81"/>
      <c r="BF262" s="81"/>
      <c r="BG262" s="81"/>
      <c r="BH262" s="81"/>
      <c r="BI262" s="81"/>
      <c r="BJ262" s="81"/>
      <c r="BK262" s="81"/>
      <c r="BL262" s="81"/>
      <c r="BM262" s="81"/>
      <c r="BN262" s="81"/>
      <c r="BO262" s="81"/>
      <c r="BP262" s="81"/>
      <c r="BQ262" s="81"/>
      <c r="BR262" s="81"/>
      <c r="BS262" s="81"/>
      <c r="BT262" s="81"/>
      <c r="BU262" s="81"/>
      <c r="BV262" s="81"/>
      <c r="BW262" s="81"/>
      <c r="BX262" s="81"/>
      <c r="BY262" s="81"/>
      <c r="BZ262" s="81"/>
      <c r="CA262" s="81"/>
      <c r="CB262" s="81"/>
      <c r="CC262" s="81"/>
      <c r="CD262" s="81"/>
      <c r="CE262" s="81"/>
      <c r="CF262" s="81"/>
      <c r="CG262" s="81"/>
      <c r="CH262" s="81"/>
      <c r="CI262" s="81"/>
      <c r="CJ262" s="81"/>
      <c r="CK262" s="81"/>
      <c r="CL262" s="81"/>
      <c r="CM262" s="81"/>
      <c r="CN262" s="81"/>
      <c r="CO262" s="81"/>
      <c r="CP262" s="81"/>
      <c r="CQ262" s="81"/>
      <c r="CR262" s="81"/>
      <c r="CS262" s="81"/>
      <c r="CT262" s="81"/>
      <c r="CU262" s="81"/>
      <c r="CV262" s="81"/>
      <c r="CW262" s="81"/>
      <c r="CX262" s="81"/>
      <c r="CY262" s="81"/>
      <c r="CZ262" s="81"/>
      <c r="DA262" s="81"/>
      <c r="DB262" s="81"/>
      <c r="DC262" s="81"/>
      <c r="DD262" s="81"/>
      <c r="DE262" s="81"/>
      <c r="DF262" s="81"/>
      <c r="DG262" s="81"/>
      <c r="DH262" s="81"/>
      <c r="DI262" s="81"/>
      <c r="DJ262" s="81"/>
      <c r="DK262" s="81"/>
      <c r="DL262" s="81"/>
      <c r="DM262" s="81"/>
      <c r="DN262" s="81"/>
      <c r="DO262" s="81"/>
      <c r="DP262" s="81"/>
      <c r="DQ262" s="81"/>
      <c r="DR262" s="81"/>
      <c r="DS262" s="81"/>
      <c r="DT262" s="81"/>
      <c r="DU262" s="81"/>
      <c r="DV262" s="81"/>
      <c r="DW262" s="81"/>
      <c r="DX262" s="81"/>
      <c r="DY262" s="81"/>
      <c r="DZ262" s="81"/>
      <c r="EA262" s="81"/>
      <c r="EB262" s="81"/>
      <c r="EC262" s="81"/>
      <c r="ED262" s="81"/>
      <c r="EE262" s="81"/>
      <c r="EF262" s="81"/>
      <c r="EG262" s="81"/>
      <c r="EH262" s="81"/>
      <c r="EI262" s="81"/>
      <c r="EJ262" s="81"/>
      <c r="EK262" s="81"/>
      <c r="EL262" s="81"/>
      <c r="EM262" s="81"/>
      <c r="EN262" s="81"/>
      <c r="EO262" s="81"/>
      <c r="EP262" s="81"/>
      <c r="EQ262" s="81"/>
      <c r="ER262" s="81"/>
      <c r="ES262" s="81"/>
      <c r="ET262" s="81"/>
      <c r="EU262" s="81"/>
      <c r="EV262" s="81"/>
      <c r="EW262" s="81"/>
      <c r="EX262" s="81"/>
      <c r="EY262" s="81"/>
    </row>
    <row r="263" spans="2:155" ht="14.45" customHeight="1" x14ac:dyDescent="0.25">
      <c r="B263" s="85"/>
      <c r="C263" s="85"/>
      <c r="D263" s="85"/>
      <c r="E263" s="85"/>
      <c r="F263" s="85"/>
      <c r="G263" s="85"/>
      <c r="H263" s="85"/>
      <c r="I263" s="85"/>
      <c r="J263" s="85"/>
      <c r="K263" s="85"/>
      <c r="L263" s="85"/>
      <c r="AN263" s="81"/>
      <c r="AO263" s="81"/>
      <c r="AP263" s="81"/>
      <c r="AQ263" s="81"/>
      <c r="AR263" s="81"/>
      <c r="AS263" s="81"/>
      <c r="AT263" s="81"/>
      <c r="AU263" s="81"/>
      <c r="AV263" s="81"/>
      <c r="AW263" s="81"/>
      <c r="AX263" s="81"/>
      <c r="AY263" s="81"/>
      <c r="AZ263" s="81"/>
      <c r="BA263" s="81"/>
      <c r="BB263" s="81"/>
      <c r="BC263" s="81"/>
      <c r="BD263" s="81"/>
      <c r="BE263" s="81"/>
      <c r="BF263" s="81"/>
      <c r="BG263" s="81"/>
      <c r="BH263" s="81"/>
      <c r="BI263" s="81"/>
      <c r="BJ263" s="81"/>
      <c r="BK263" s="81"/>
      <c r="BL263" s="81"/>
      <c r="BM263" s="81"/>
      <c r="BN263" s="81"/>
      <c r="BO263" s="81"/>
      <c r="BP263" s="81"/>
      <c r="BQ263" s="81"/>
      <c r="BR263" s="81"/>
      <c r="BS263" s="81"/>
      <c r="BT263" s="81"/>
      <c r="BU263" s="81"/>
      <c r="BV263" s="81"/>
      <c r="BW263" s="81"/>
      <c r="BX263" s="81"/>
      <c r="BY263" s="81"/>
      <c r="BZ263" s="81"/>
      <c r="CA263" s="81"/>
      <c r="CB263" s="81"/>
      <c r="CC263" s="81"/>
      <c r="CD263" s="81"/>
      <c r="CE263" s="81"/>
      <c r="CF263" s="81"/>
      <c r="CG263" s="81"/>
      <c r="CH263" s="81"/>
      <c r="CI263" s="81"/>
      <c r="CJ263" s="81"/>
      <c r="CK263" s="81"/>
      <c r="CL263" s="81"/>
      <c r="CM263" s="81"/>
      <c r="CN263" s="81"/>
      <c r="CO263" s="81"/>
      <c r="CP263" s="81"/>
      <c r="CQ263" s="81"/>
      <c r="CR263" s="81"/>
      <c r="CS263" s="81"/>
      <c r="CT263" s="81"/>
      <c r="CU263" s="81"/>
      <c r="CV263" s="81"/>
      <c r="CW263" s="81"/>
      <c r="CX263" s="81"/>
      <c r="CY263" s="81"/>
      <c r="CZ263" s="81"/>
      <c r="DA263" s="81"/>
      <c r="DB263" s="81"/>
      <c r="DC263" s="81"/>
      <c r="DD263" s="81"/>
      <c r="DE263" s="81"/>
      <c r="DF263" s="81"/>
      <c r="DG263" s="81"/>
      <c r="DH263" s="81"/>
      <c r="DI263" s="81"/>
      <c r="DJ263" s="81"/>
      <c r="DK263" s="81"/>
      <c r="DL263" s="81"/>
      <c r="DM263" s="81"/>
      <c r="DN263" s="81"/>
      <c r="DO263" s="81"/>
      <c r="DP263" s="81"/>
      <c r="DQ263" s="81"/>
      <c r="DR263" s="81"/>
      <c r="DS263" s="81"/>
      <c r="DT263" s="81"/>
      <c r="DU263" s="81"/>
      <c r="DV263" s="81"/>
      <c r="DW263" s="81"/>
      <c r="DX263" s="81"/>
      <c r="DY263" s="81"/>
      <c r="DZ263" s="81"/>
      <c r="EA263" s="81"/>
      <c r="EB263" s="81"/>
      <c r="EC263" s="81"/>
      <c r="ED263" s="81"/>
      <c r="EE263" s="81"/>
      <c r="EF263" s="81"/>
      <c r="EG263" s="81"/>
      <c r="EH263" s="81"/>
      <c r="EI263" s="81"/>
      <c r="EJ263" s="81"/>
      <c r="EK263" s="81"/>
      <c r="EL263" s="81"/>
      <c r="EM263" s="81"/>
      <c r="EN263" s="81"/>
      <c r="EO263" s="81"/>
      <c r="EP263" s="81"/>
      <c r="EQ263" s="81"/>
      <c r="ER263" s="81"/>
      <c r="ES263" s="81"/>
      <c r="ET263" s="81"/>
      <c r="EU263" s="81"/>
      <c r="EV263" s="81"/>
      <c r="EW263" s="81"/>
      <c r="EX263" s="81"/>
      <c r="EY263" s="81"/>
    </row>
    <row r="264" spans="2:155" ht="14.45" customHeight="1" x14ac:dyDescent="0.25">
      <c r="B264" s="85"/>
      <c r="C264" s="85"/>
      <c r="D264" s="85"/>
      <c r="E264" s="85"/>
      <c r="F264" s="85"/>
      <c r="G264" s="85"/>
      <c r="H264" s="85"/>
      <c r="I264" s="85"/>
      <c r="J264" s="85"/>
      <c r="K264" s="85"/>
      <c r="L264" s="85"/>
      <c r="AN264" s="81"/>
      <c r="AO264" s="81"/>
      <c r="AP264" s="81"/>
      <c r="AQ264" s="81"/>
      <c r="AR264" s="81"/>
      <c r="AS264" s="81"/>
      <c r="AT264" s="81"/>
      <c r="AU264" s="81"/>
      <c r="AV264" s="81"/>
      <c r="AW264" s="81"/>
      <c r="AX264" s="81"/>
      <c r="AY264" s="81"/>
      <c r="AZ264" s="81"/>
      <c r="BA264" s="81"/>
      <c r="BB264" s="81"/>
      <c r="BC264" s="81"/>
      <c r="BD264" s="81"/>
      <c r="BE264" s="81"/>
      <c r="BF264" s="81"/>
      <c r="BG264" s="81"/>
      <c r="BH264" s="81"/>
      <c r="BI264" s="81"/>
      <c r="BJ264" s="81"/>
      <c r="BK264" s="81"/>
      <c r="BL264" s="81"/>
      <c r="BM264" s="81"/>
      <c r="BN264" s="81"/>
      <c r="BO264" s="81"/>
      <c r="BP264" s="81"/>
      <c r="BQ264" s="81"/>
      <c r="BR264" s="81"/>
      <c r="BS264" s="81"/>
      <c r="BT264" s="81"/>
      <c r="BU264" s="81"/>
      <c r="BV264" s="81"/>
      <c r="BW264" s="81"/>
      <c r="BX264" s="81"/>
      <c r="BY264" s="81"/>
      <c r="BZ264" s="81"/>
      <c r="CA264" s="81"/>
      <c r="CB264" s="81"/>
      <c r="CC264" s="81"/>
      <c r="CD264" s="81"/>
      <c r="CE264" s="81"/>
      <c r="CF264" s="81"/>
      <c r="CG264" s="81"/>
      <c r="CH264" s="81"/>
      <c r="CI264" s="81"/>
      <c r="CJ264" s="81"/>
      <c r="CK264" s="81"/>
      <c r="CL264" s="81"/>
      <c r="CM264" s="81"/>
      <c r="CN264" s="81"/>
      <c r="CO264" s="81"/>
      <c r="CP264" s="81"/>
      <c r="CQ264" s="81"/>
      <c r="CR264" s="81"/>
      <c r="CS264" s="81"/>
      <c r="CT264" s="81"/>
      <c r="CU264" s="81"/>
      <c r="CV264" s="81"/>
      <c r="CW264" s="81"/>
      <c r="CX264" s="81"/>
      <c r="CY264" s="81"/>
      <c r="CZ264" s="81"/>
      <c r="DA264" s="81"/>
      <c r="DB264" s="81"/>
      <c r="DC264" s="81"/>
      <c r="DD264" s="81"/>
      <c r="DE264" s="81"/>
      <c r="DF264" s="81"/>
      <c r="DG264" s="81"/>
      <c r="DH264" s="81"/>
      <c r="DI264" s="81"/>
      <c r="DJ264" s="81"/>
      <c r="DK264" s="81"/>
      <c r="DL264" s="81"/>
      <c r="DM264" s="81"/>
      <c r="DN264" s="81"/>
      <c r="DO264" s="81"/>
      <c r="DP264" s="81"/>
      <c r="DQ264" s="81"/>
      <c r="DR264" s="81"/>
      <c r="DS264" s="81"/>
      <c r="DT264" s="81"/>
      <c r="DU264" s="81"/>
      <c r="DV264" s="81"/>
      <c r="DW264" s="81"/>
      <c r="DX264" s="81"/>
      <c r="DY264" s="81"/>
      <c r="DZ264" s="81"/>
      <c r="EA264" s="81"/>
      <c r="EB264" s="81"/>
      <c r="EC264" s="81"/>
      <c r="ED264" s="81"/>
      <c r="EE264" s="81"/>
      <c r="EF264" s="81"/>
      <c r="EG264" s="81"/>
      <c r="EH264" s="81"/>
      <c r="EI264" s="81"/>
      <c r="EJ264" s="81"/>
      <c r="EK264" s="81"/>
      <c r="EL264" s="81"/>
      <c r="EM264" s="81"/>
      <c r="EN264" s="81"/>
      <c r="EO264" s="81"/>
      <c r="EP264" s="81"/>
      <c r="EQ264" s="81"/>
      <c r="ER264" s="81"/>
      <c r="ES264" s="81"/>
      <c r="ET264" s="81"/>
      <c r="EU264" s="81"/>
      <c r="EV264" s="81"/>
      <c r="EW264" s="81"/>
      <c r="EX264" s="81"/>
      <c r="EY264" s="81"/>
    </row>
    <row r="265" spans="2:155" ht="14.45" customHeight="1" x14ac:dyDescent="0.25">
      <c r="B265" s="85"/>
      <c r="C265" s="85"/>
      <c r="D265" s="85"/>
      <c r="E265" s="85"/>
      <c r="F265" s="85"/>
      <c r="G265" s="85"/>
      <c r="H265" s="85"/>
      <c r="I265" s="85"/>
      <c r="J265" s="85"/>
      <c r="K265" s="85"/>
      <c r="L265" s="85"/>
      <c r="AN265" s="81"/>
      <c r="AO265" s="81"/>
      <c r="AP265" s="81"/>
      <c r="AQ265" s="81"/>
      <c r="AR265" s="81"/>
      <c r="AS265" s="81"/>
      <c r="AT265" s="81"/>
      <c r="AU265" s="81"/>
      <c r="AV265" s="81"/>
      <c r="AW265" s="81"/>
      <c r="AX265" s="81"/>
      <c r="AY265" s="81"/>
      <c r="AZ265" s="81"/>
      <c r="BA265" s="81"/>
      <c r="BB265" s="81"/>
      <c r="BC265" s="81"/>
      <c r="BD265" s="81"/>
      <c r="BE265" s="81"/>
      <c r="BF265" s="81"/>
      <c r="BG265" s="81"/>
      <c r="BH265" s="81"/>
      <c r="BI265" s="81"/>
      <c r="BJ265" s="81"/>
      <c r="BK265" s="81"/>
      <c r="BL265" s="81"/>
      <c r="BM265" s="81"/>
      <c r="BN265" s="81"/>
      <c r="BO265" s="81"/>
      <c r="BP265" s="81"/>
      <c r="BQ265" s="81"/>
      <c r="BR265" s="81"/>
      <c r="BS265" s="81"/>
      <c r="BT265" s="81"/>
      <c r="BU265" s="81"/>
      <c r="BV265" s="81"/>
      <c r="BW265" s="81"/>
      <c r="BX265" s="81"/>
      <c r="BY265" s="81"/>
      <c r="BZ265" s="81"/>
      <c r="CA265" s="81"/>
      <c r="CB265" s="81"/>
      <c r="CC265" s="81"/>
      <c r="CD265" s="81"/>
      <c r="CE265" s="81"/>
      <c r="CF265" s="81"/>
      <c r="CG265" s="81"/>
      <c r="CH265" s="81"/>
      <c r="CI265" s="81"/>
      <c r="CJ265" s="81"/>
      <c r="CK265" s="81"/>
      <c r="CL265" s="81"/>
      <c r="CM265" s="81"/>
      <c r="CN265" s="81"/>
      <c r="CO265" s="81"/>
      <c r="CP265" s="81"/>
      <c r="CQ265" s="81"/>
      <c r="CR265" s="81"/>
      <c r="CS265" s="81"/>
      <c r="CT265" s="81"/>
      <c r="CU265" s="81"/>
      <c r="CV265" s="81"/>
      <c r="CW265" s="81"/>
      <c r="CX265" s="81"/>
      <c r="CY265" s="81"/>
      <c r="CZ265" s="81"/>
      <c r="DA265" s="81"/>
      <c r="DB265" s="81"/>
      <c r="DC265" s="81"/>
      <c r="DD265" s="81"/>
      <c r="DE265" s="81"/>
      <c r="DF265" s="81"/>
      <c r="DG265" s="81"/>
      <c r="DH265" s="81"/>
      <c r="DI265" s="81"/>
      <c r="DJ265" s="81"/>
      <c r="DK265" s="81"/>
      <c r="DL265" s="81"/>
      <c r="DM265" s="81"/>
      <c r="DN265" s="81"/>
      <c r="DO265" s="81"/>
      <c r="DP265" s="81"/>
      <c r="DQ265" s="81"/>
      <c r="DR265" s="81"/>
      <c r="DS265" s="81"/>
      <c r="DT265" s="81"/>
      <c r="DU265" s="81"/>
      <c r="DV265" s="81"/>
      <c r="DW265" s="81"/>
      <c r="DX265" s="81"/>
      <c r="DY265" s="81"/>
      <c r="DZ265" s="81"/>
      <c r="EA265" s="81"/>
      <c r="EB265" s="81"/>
      <c r="EC265" s="81"/>
      <c r="ED265" s="81"/>
      <c r="EE265" s="81"/>
      <c r="EF265" s="81"/>
      <c r="EG265" s="81"/>
      <c r="EH265" s="81"/>
      <c r="EI265" s="81"/>
      <c r="EJ265" s="81"/>
      <c r="EK265" s="81"/>
      <c r="EL265" s="81"/>
      <c r="EM265" s="81"/>
      <c r="EN265" s="81"/>
      <c r="EO265" s="81"/>
      <c r="EP265" s="81"/>
      <c r="EQ265" s="81"/>
      <c r="ER265" s="81"/>
      <c r="ES265" s="81"/>
      <c r="ET265" s="81"/>
      <c r="EU265" s="81"/>
      <c r="EV265" s="81"/>
      <c r="EW265" s="81"/>
      <c r="EX265" s="81"/>
      <c r="EY265" s="81"/>
    </row>
    <row r="266" spans="2:155" ht="14.45" customHeight="1" x14ac:dyDescent="0.25">
      <c r="B266" s="85"/>
      <c r="C266" s="85"/>
      <c r="D266" s="85"/>
      <c r="E266" s="85"/>
      <c r="F266" s="85"/>
      <c r="G266" s="85"/>
      <c r="H266" s="85"/>
      <c r="I266" s="85"/>
      <c r="J266" s="85"/>
      <c r="K266" s="85"/>
      <c r="L266" s="85"/>
      <c r="AN266" s="81"/>
      <c r="AO266" s="81"/>
      <c r="AP266" s="81"/>
      <c r="AQ266" s="81"/>
      <c r="AR266" s="81"/>
      <c r="AS266" s="81"/>
      <c r="AT266" s="81"/>
      <c r="AU266" s="81"/>
      <c r="AV266" s="81"/>
      <c r="AW266" s="81"/>
      <c r="AX266" s="81"/>
      <c r="AY266" s="81"/>
      <c r="AZ266" s="81"/>
      <c r="BA266" s="81"/>
      <c r="BB266" s="81"/>
      <c r="BC266" s="81"/>
      <c r="BD266" s="81"/>
      <c r="BE266" s="81"/>
      <c r="BF266" s="81"/>
      <c r="BG266" s="81"/>
      <c r="BH266" s="81"/>
      <c r="BI266" s="81"/>
      <c r="BJ266" s="81"/>
      <c r="BK266" s="81"/>
      <c r="BL266" s="81"/>
      <c r="BM266" s="81"/>
      <c r="BN266" s="81"/>
      <c r="BO266" s="81"/>
      <c r="BP266" s="81"/>
      <c r="BQ266" s="81"/>
      <c r="BR266" s="81"/>
      <c r="BS266" s="81"/>
      <c r="BT266" s="81"/>
      <c r="BU266" s="81"/>
      <c r="BV266" s="81"/>
      <c r="BW266" s="81"/>
      <c r="BX266" s="81"/>
      <c r="BY266" s="81"/>
      <c r="BZ266" s="81"/>
      <c r="CA266" s="81"/>
      <c r="CB266" s="81"/>
      <c r="CC266" s="81"/>
      <c r="CD266" s="81"/>
      <c r="CE266" s="81"/>
      <c r="CF266" s="81"/>
      <c r="CG266" s="81"/>
      <c r="CH266" s="81"/>
      <c r="CI266" s="81"/>
      <c r="CJ266" s="81"/>
      <c r="CK266" s="81"/>
      <c r="CL266" s="81"/>
      <c r="CM266" s="81"/>
      <c r="CN266" s="81"/>
      <c r="CO266" s="81"/>
      <c r="CP266" s="81"/>
      <c r="CQ266" s="81"/>
      <c r="CR266" s="81"/>
      <c r="CS266" s="81"/>
      <c r="CT266" s="81"/>
      <c r="CU266" s="81"/>
      <c r="CV266" s="81"/>
      <c r="CW266" s="81"/>
      <c r="CX266" s="81"/>
      <c r="CY266" s="81"/>
      <c r="CZ266" s="81"/>
      <c r="DA266" s="81"/>
      <c r="DB266" s="81"/>
      <c r="DC266" s="81"/>
      <c r="DD266" s="81"/>
      <c r="DE266" s="81"/>
      <c r="DF266" s="81"/>
      <c r="DG266" s="81"/>
      <c r="DH266" s="81"/>
      <c r="DI266" s="81"/>
      <c r="DJ266" s="81"/>
      <c r="DK266" s="81"/>
      <c r="DL266" s="81"/>
      <c r="DM266" s="81"/>
      <c r="DN266" s="81"/>
      <c r="DO266" s="81"/>
      <c r="DP266" s="81"/>
      <c r="DQ266" s="81"/>
      <c r="DR266" s="81"/>
      <c r="DS266" s="81"/>
      <c r="DT266" s="81"/>
      <c r="DU266" s="81"/>
      <c r="DV266" s="81"/>
      <c r="DW266" s="81"/>
      <c r="DX266" s="81"/>
      <c r="DY266" s="81"/>
      <c r="DZ266" s="81"/>
      <c r="EA266" s="81"/>
      <c r="EB266" s="81"/>
      <c r="EC266" s="81"/>
      <c r="ED266" s="81"/>
      <c r="EE266" s="81"/>
      <c r="EF266" s="81"/>
      <c r="EG266" s="81"/>
      <c r="EH266" s="81"/>
      <c r="EI266" s="81"/>
      <c r="EJ266" s="81"/>
      <c r="EK266" s="81"/>
      <c r="EL266" s="81"/>
      <c r="EM266" s="81"/>
      <c r="EN266" s="81"/>
      <c r="EO266" s="81"/>
      <c r="EP266" s="81"/>
      <c r="EQ266" s="81"/>
      <c r="ER266" s="81"/>
      <c r="ES266" s="81"/>
      <c r="ET266" s="81"/>
      <c r="EU266" s="81"/>
      <c r="EV266" s="81"/>
      <c r="EW266" s="81"/>
      <c r="EX266" s="81"/>
      <c r="EY266" s="81"/>
    </row>
    <row r="267" spans="2:155" ht="14.45" customHeight="1" x14ac:dyDescent="0.25">
      <c r="B267" s="85"/>
      <c r="C267" s="85"/>
      <c r="D267" s="85"/>
      <c r="E267" s="85"/>
      <c r="F267" s="85"/>
      <c r="G267" s="85"/>
      <c r="H267" s="85"/>
      <c r="I267" s="85"/>
      <c r="J267" s="85"/>
      <c r="K267" s="85"/>
      <c r="L267" s="85"/>
      <c r="AN267" s="81"/>
      <c r="AO267" s="81"/>
      <c r="AP267" s="81"/>
      <c r="AQ267" s="81"/>
      <c r="AR267" s="81"/>
      <c r="AS267" s="81"/>
      <c r="AT267" s="81"/>
      <c r="AU267" s="81"/>
      <c r="AV267" s="81"/>
      <c r="AW267" s="81"/>
      <c r="AX267" s="81"/>
      <c r="AY267" s="81"/>
      <c r="AZ267" s="81"/>
      <c r="BA267" s="81"/>
      <c r="BB267" s="81"/>
      <c r="BC267" s="81"/>
      <c r="BD267" s="81"/>
      <c r="BE267" s="81"/>
      <c r="BF267" s="81"/>
      <c r="BG267" s="81"/>
      <c r="BH267" s="81"/>
      <c r="BI267" s="81"/>
      <c r="BJ267" s="81"/>
      <c r="BK267" s="81"/>
      <c r="BL267" s="81"/>
      <c r="BM267" s="81"/>
      <c r="BN267" s="81"/>
      <c r="BO267" s="81"/>
      <c r="BP267" s="81"/>
      <c r="BQ267" s="81"/>
      <c r="BR267" s="81"/>
      <c r="BS267" s="81"/>
      <c r="BT267" s="81"/>
      <c r="BU267" s="81"/>
      <c r="BV267" s="81"/>
      <c r="BW267" s="81"/>
      <c r="BX267" s="81"/>
      <c r="BY267" s="81"/>
      <c r="BZ267" s="81"/>
      <c r="CA267" s="81"/>
      <c r="CB267" s="81"/>
      <c r="CC267" s="81"/>
      <c r="CD267" s="81"/>
      <c r="CE267" s="81"/>
      <c r="CF267" s="81"/>
      <c r="CG267" s="81"/>
      <c r="CH267" s="81"/>
      <c r="CI267" s="81"/>
      <c r="CJ267" s="81"/>
      <c r="CK267" s="81"/>
      <c r="CL267" s="81"/>
      <c r="CM267" s="81"/>
      <c r="CN267" s="81"/>
      <c r="CO267" s="81"/>
      <c r="CP267" s="81"/>
      <c r="CQ267" s="81"/>
      <c r="CR267" s="81"/>
      <c r="CS267" s="81"/>
      <c r="CT267" s="81"/>
      <c r="CU267" s="81"/>
      <c r="CV267" s="81"/>
      <c r="CW267" s="81"/>
      <c r="CX267" s="81"/>
      <c r="CY267" s="81"/>
      <c r="CZ267" s="81"/>
      <c r="DA267" s="81"/>
      <c r="DB267" s="81"/>
      <c r="DC267" s="81"/>
      <c r="DD267" s="81"/>
      <c r="DE267" s="81"/>
      <c r="DF267" s="81"/>
      <c r="DG267" s="81"/>
      <c r="DH267" s="81"/>
      <c r="DI267" s="81"/>
      <c r="DJ267" s="81"/>
      <c r="DK267" s="81"/>
      <c r="DL267" s="81"/>
      <c r="DM267" s="81"/>
      <c r="DN267" s="81"/>
      <c r="DO267" s="81"/>
      <c r="DP267" s="81"/>
      <c r="DQ267" s="81"/>
      <c r="DR267" s="81"/>
      <c r="DS267" s="81"/>
      <c r="DT267" s="81"/>
      <c r="DU267" s="81"/>
      <c r="DV267" s="81"/>
      <c r="DW267" s="81"/>
      <c r="DX267" s="81"/>
      <c r="DY267" s="81"/>
      <c r="DZ267" s="81"/>
      <c r="EA267" s="81"/>
      <c r="EB267" s="81"/>
      <c r="EC267" s="81"/>
      <c r="ED267" s="81"/>
      <c r="EE267" s="81"/>
      <c r="EF267" s="81"/>
      <c r="EG267" s="81"/>
      <c r="EH267" s="81"/>
      <c r="EI267" s="81"/>
      <c r="EJ267" s="81"/>
      <c r="EK267" s="81"/>
      <c r="EL267" s="81"/>
      <c r="EM267" s="81"/>
      <c r="EN267" s="81"/>
      <c r="EO267" s="81"/>
      <c r="EP267" s="81"/>
      <c r="EQ267" s="81"/>
      <c r="ER267" s="81"/>
      <c r="ES267" s="81"/>
      <c r="ET267" s="81"/>
      <c r="EU267" s="81"/>
      <c r="EV267" s="81"/>
      <c r="EW267" s="81"/>
      <c r="EX267" s="81"/>
      <c r="EY267" s="81"/>
    </row>
    <row r="268" spans="2:155" ht="14.45" customHeight="1" x14ac:dyDescent="0.25">
      <c r="B268" s="85"/>
      <c r="C268" s="85"/>
      <c r="D268" s="85"/>
      <c r="E268" s="85"/>
      <c r="F268" s="85"/>
      <c r="G268" s="85"/>
      <c r="H268" s="85"/>
      <c r="I268" s="85"/>
      <c r="J268" s="85"/>
      <c r="K268" s="85"/>
      <c r="L268" s="85"/>
      <c r="AN268" s="81"/>
      <c r="AO268" s="81"/>
      <c r="AP268" s="81"/>
      <c r="AQ268" s="81"/>
      <c r="AR268" s="81"/>
      <c r="AS268" s="81"/>
      <c r="AT268" s="81"/>
      <c r="AU268" s="81"/>
      <c r="AV268" s="81"/>
      <c r="AW268" s="81"/>
      <c r="AX268" s="81"/>
      <c r="AY268" s="81"/>
      <c r="AZ268" s="81"/>
      <c r="BA268" s="81"/>
      <c r="BB268" s="81"/>
      <c r="BC268" s="81"/>
      <c r="BD268" s="81"/>
      <c r="BE268" s="81"/>
      <c r="BF268" s="81"/>
      <c r="BG268" s="81"/>
      <c r="BH268" s="81"/>
      <c r="BI268" s="81"/>
      <c r="BJ268" s="81"/>
      <c r="BK268" s="81"/>
      <c r="BL268" s="81"/>
      <c r="BM268" s="81"/>
      <c r="BN268" s="81"/>
      <c r="BO268" s="81"/>
      <c r="BP268" s="81"/>
      <c r="BQ268" s="81"/>
      <c r="BR268" s="81"/>
      <c r="BS268" s="81"/>
      <c r="BT268" s="81"/>
      <c r="BU268" s="81"/>
      <c r="BV268" s="81"/>
      <c r="BW268" s="81"/>
      <c r="BX268" s="81"/>
      <c r="BY268" s="81"/>
      <c r="BZ268" s="81"/>
      <c r="CA268" s="81"/>
      <c r="CB268" s="81"/>
      <c r="CC268" s="81"/>
      <c r="CD268" s="81"/>
      <c r="CE268" s="81"/>
      <c r="CF268" s="81"/>
      <c r="CG268" s="81"/>
      <c r="CH268" s="81"/>
      <c r="CI268" s="81"/>
      <c r="CJ268" s="81"/>
      <c r="CK268" s="81"/>
      <c r="CL268" s="81"/>
      <c r="CM268" s="81"/>
      <c r="CN268" s="81"/>
      <c r="CO268" s="81"/>
      <c r="CP268" s="81"/>
      <c r="CQ268" s="81"/>
      <c r="CR268" s="81"/>
      <c r="CS268" s="81"/>
      <c r="CT268" s="81"/>
      <c r="CU268" s="81"/>
      <c r="CV268" s="81"/>
      <c r="CW268" s="81"/>
      <c r="CX268" s="81"/>
      <c r="CY268" s="81"/>
      <c r="CZ268" s="81"/>
      <c r="DA268" s="81"/>
      <c r="DB268" s="81"/>
      <c r="DC268" s="81"/>
      <c r="DD268" s="81"/>
      <c r="DE268" s="81"/>
      <c r="DF268" s="81"/>
      <c r="DG268" s="81"/>
      <c r="DH268" s="81"/>
      <c r="DI268" s="81"/>
      <c r="DJ268" s="81"/>
      <c r="DK268" s="81"/>
      <c r="DL268" s="81"/>
      <c r="DM268" s="81"/>
      <c r="DN268" s="81"/>
      <c r="DO268" s="81"/>
      <c r="DP268" s="81"/>
      <c r="DQ268" s="81"/>
      <c r="DR268" s="81"/>
      <c r="DS268" s="81"/>
      <c r="DT268" s="81"/>
      <c r="DU268" s="81"/>
      <c r="DV268" s="81"/>
      <c r="DW268" s="81"/>
      <c r="DX268" s="81"/>
      <c r="DY268" s="81"/>
      <c r="DZ268" s="81"/>
      <c r="EA268" s="81"/>
      <c r="EB268" s="81"/>
      <c r="EC268" s="81"/>
      <c r="ED268" s="81"/>
      <c r="EE268" s="81"/>
      <c r="EF268" s="81"/>
      <c r="EG268" s="81"/>
      <c r="EH268" s="81"/>
      <c r="EI268" s="81"/>
      <c r="EJ268" s="81"/>
      <c r="EK268" s="81"/>
      <c r="EL268" s="81"/>
      <c r="EM268" s="81"/>
      <c r="EN268" s="81"/>
      <c r="EO268" s="81"/>
      <c r="EP268" s="81"/>
      <c r="EQ268" s="81"/>
      <c r="ER268" s="81"/>
      <c r="ES268" s="81"/>
      <c r="ET268" s="81"/>
      <c r="EU268" s="81"/>
      <c r="EV268" s="81"/>
      <c r="EW268" s="81"/>
      <c r="EX268" s="81"/>
      <c r="EY268" s="81"/>
    </row>
    <row r="269" spans="2:155" ht="14.45" customHeight="1" x14ac:dyDescent="0.25">
      <c r="B269" s="85"/>
      <c r="C269" s="85"/>
      <c r="D269" s="85"/>
      <c r="E269" s="85"/>
      <c r="F269" s="85"/>
      <c r="G269" s="85"/>
      <c r="H269" s="85"/>
      <c r="I269" s="85"/>
      <c r="J269" s="85"/>
      <c r="K269" s="85"/>
      <c r="L269" s="85"/>
      <c r="AN269" s="81"/>
      <c r="AO269" s="81"/>
      <c r="AP269" s="81"/>
      <c r="AQ269" s="81"/>
      <c r="AR269" s="81"/>
      <c r="AS269" s="81"/>
      <c r="AT269" s="81"/>
      <c r="AU269" s="81"/>
      <c r="AV269" s="81"/>
      <c r="AW269" s="81"/>
      <c r="AX269" s="81"/>
      <c r="AY269" s="81"/>
      <c r="AZ269" s="81"/>
      <c r="BA269" s="81"/>
      <c r="BB269" s="81"/>
      <c r="BC269" s="81"/>
      <c r="BD269" s="81"/>
      <c r="BE269" s="81"/>
      <c r="BF269" s="81"/>
      <c r="BG269" s="81"/>
      <c r="BH269" s="81"/>
      <c r="BI269" s="81"/>
      <c r="BJ269" s="81"/>
      <c r="BK269" s="81"/>
      <c r="BL269" s="81"/>
      <c r="BM269" s="81"/>
      <c r="BN269" s="81"/>
      <c r="BO269" s="81"/>
      <c r="BP269" s="81"/>
      <c r="BQ269" s="81"/>
      <c r="BR269" s="81"/>
      <c r="BS269" s="81"/>
      <c r="BT269" s="81"/>
      <c r="BU269" s="81"/>
      <c r="BV269" s="81"/>
      <c r="BW269" s="81"/>
      <c r="BX269" s="81"/>
      <c r="BY269" s="81"/>
      <c r="BZ269" s="81"/>
      <c r="CA269" s="81"/>
      <c r="CB269" s="81"/>
      <c r="CC269" s="81"/>
      <c r="CD269" s="81"/>
      <c r="CE269" s="81"/>
      <c r="CF269" s="81"/>
      <c r="CG269" s="81"/>
      <c r="CH269" s="81"/>
      <c r="CI269" s="81"/>
      <c r="CJ269" s="81"/>
      <c r="CK269" s="81"/>
      <c r="CL269" s="81"/>
      <c r="CM269" s="81"/>
      <c r="CN269" s="81"/>
      <c r="CO269" s="81"/>
      <c r="CP269" s="81"/>
      <c r="CQ269" s="81"/>
      <c r="CR269" s="81"/>
      <c r="CS269" s="81"/>
      <c r="CT269" s="81"/>
      <c r="CU269" s="81"/>
      <c r="CV269" s="81"/>
      <c r="CW269" s="81"/>
      <c r="CX269" s="81"/>
      <c r="CY269" s="81"/>
      <c r="CZ269" s="81"/>
      <c r="DA269" s="81"/>
      <c r="DB269" s="81"/>
      <c r="DC269" s="81"/>
      <c r="DD269" s="81"/>
      <c r="DE269" s="81"/>
      <c r="DF269" s="81"/>
      <c r="DG269" s="81"/>
      <c r="DH269" s="81"/>
      <c r="DI269" s="81"/>
      <c r="DJ269" s="81"/>
      <c r="DK269" s="81"/>
      <c r="DL269" s="81"/>
      <c r="DM269" s="81"/>
      <c r="DN269" s="81"/>
      <c r="DO269" s="81"/>
      <c r="DP269" s="81"/>
      <c r="DQ269" s="81"/>
      <c r="DR269" s="81"/>
      <c r="DS269" s="81"/>
      <c r="DT269" s="81"/>
      <c r="DU269" s="81"/>
      <c r="DV269" s="81"/>
      <c r="DW269" s="81"/>
      <c r="DX269" s="81"/>
      <c r="DY269" s="81"/>
      <c r="DZ269" s="81"/>
      <c r="EA269" s="81"/>
      <c r="EB269" s="81"/>
      <c r="EC269" s="81"/>
      <c r="ED269" s="81"/>
      <c r="EE269" s="81"/>
      <c r="EF269" s="81"/>
      <c r="EG269" s="81"/>
      <c r="EH269" s="81"/>
      <c r="EI269" s="81"/>
      <c r="EJ269" s="81"/>
      <c r="EK269" s="81"/>
      <c r="EL269" s="81"/>
      <c r="EM269" s="81"/>
      <c r="EN269" s="81"/>
      <c r="EO269" s="81"/>
      <c r="EP269" s="81"/>
      <c r="EQ269" s="81"/>
      <c r="ER269" s="81"/>
      <c r="ES269" s="81"/>
      <c r="ET269" s="81"/>
      <c r="EU269" s="81"/>
      <c r="EV269" s="81"/>
      <c r="EW269" s="81"/>
      <c r="EX269" s="81"/>
      <c r="EY269" s="81"/>
    </row>
    <row r="270" spans="2:155" ht="14.45" customHeight="1" x14ac:dyDescent="0.25">
      <c r="B270" s="85"/>
      <c r="C270" s="85"/>
      <c r="D270" s="85"/>
      <c r="E270" s="85"/>
      <c r="F270" s="85"/>
      <c r="G270" s="85"/>
      <c r="H270" s="85"/>
      <c r="I270" s="85"/>
      <c r="J270" s="85"/>
      <c r="K270" s="85"/>
      <c r="L270" s="85"/>
      <c r="AN270" s="81"/>
      <c r="AO270" s="81"/>
      <c r="AP270" s="81"/>
      <c r="AQ270" s="81"/>
      <c r="AR270" s="81"/>
      <c r="AS270" s="81"/>
      <c r="AT270" s="81"/>
      <c r="AU270" s="81"/>
      <c r="AV270" s="81"/>
      <c r="AW270" s="81"/>
      <c r="AX270" s="81"/>
      <c r="AY270" s="81"/>
      <c r="AZ270" s="81"/>
      <c r="BA270" s="81"/>
      <c r="BB270" s="81"/>
      <c r="BC270" s="81"/>
      <c r="BD270" s="81"/>
      <c r="BE270" s="81"/>
      <c r="BF270" s="81"/>
      <c r="BG270" s="81"/>
      <c r="BH270" s="81"/>
      <c r="BI270" s="81"/>
      <c r="BJ270" s="81"/>
      <c r="BK270" s="81"/>
      <c r="BL270" s="81"/>
      <c r="BM270" s="81"/>
      <c r="BN270" s="81"/>
      <c r="BO270" s="81"/>
      <c r="BP270" s="81"/>
      <c r="BQ270" s="81"/>
      <c r="BR270" s="81"/>
      <c r="BS270" s="81"/>
      <c r="BT270" s="81"/>
      <c r="BU270" s="81"/>
      <c r="BV270" s="81"/>
      <c r="BW270" s="81"/>
      <c r="BX270" s="81"/>
      <c r="BY270" s="81"/>
      <c r="BZ270" s="81"/>
      <c r="CA270" s="81"/>
      <c r="CB270" s="81"/>
      <c r="CC270" s="81"/>
      <c r="CD270" s="81"/>
      <c r="CE270" s="81"/>
      <c r="CF270" s="81"/>
      <c r="CG270" s="81"/>
      <c r="CH270" s="81"/>
      <c r="CI270" s="81"/>
      <c r="CJ270" s="81"/>
      <c r="CK270" s="81"/>
      <c r="CL270" s="81"/>
      <c r="CM270" s="81"/>
      <c r="CN270" s="81"/>
      <c r="CO270" s="81"/>
      <c r="CP270" s="81"/>
      <c r="CQ270" s="81"/>
      <c r="CR270" s="81"/>
      <c r="CS270" s="81"/>
      <c r="CT270" s="81"/>
      <c r="CU270" s="81"/>
      <c r="CV270" s="81"/>
      <c r="CW270" s="81"/>
      <c r="CX270" s="81"/>
      <c r="CY270" s="81"/>
      <c r="CZ270" s="81"/>
      <c r="DA270" s="81"/>
      <c r="DB270" s="81"/>
      <c r="DC270" s="81"/>
      <c r="DD270" s="81"/>
      <c r="DE270" s="81"/>
      <c r="DF270" s="81"/>
      <c r="DG270" s="81"/>
      <c r="DH270" s="81"/>
      <c r="DI270" s="81"/>
      <c r="DJ270" s="81"/>
      <c r="DK270" s="81"/>
      <c r="DL270" s="81"/>
      <c r="DM270" s="81"/>
      <c r="DN270" s="81"/>
      <c r="DO270" s="81"/>
      <c r="DP270" s="81"/>
      <c r="DQ270" s="81"/>
      <c r="DR270" s="81"/>
      <c r="DS270" s="81"/>
      <c r="DT270" s="81"/>
      <c r="DU270" s="81"/>
      <c r="DV270" s="81"/>
      <c r="DW270" s="81"/>
      <c r="DX270" s="81"/>
      <c r="DY270" s="81"/>
      <c r="DZ270" s="81"/>
      <c r="EA270" s="81"/>
      <c r="EB270" s="81"/>
      <c r="EC270" s="81"/>
      <c r="ED270" s="81"/>
      <c r="EE270" s="81"/>
      <c r="EF270" s="81"/>
      <c r="EG270" s="81"/>
      <c r="EH270" s="81"/>
      <c r="EI270" s="81"/>
      <c r="EJ270" s="81"/>
      <c r="EK270" s="81"/>
      <c r="EL270" s="81"/>
      <c r="EM270" s="81"/>
      <c r="EN270" s="81"/>
      <c r="EO270" s="81"/>
      <c r="EP270" s="81"/>
      <c r="EQ270" s="81"/>
      <c r="ER270" s="81"/>
      <c r="ES270" s="81"/>
      <c r="ET270" s="81"/>
      <c r="EU270" s="81"/>
      <c r="EV270" s="81"/>
      <c r="EW270" s="81"/>
      <c r="EX270" s="81"/>
      <c r="EY270" s="81"/>
    </row>
    <row r="271" spans="2:155" ht="14.45" customHeight="1" x14ac:dyDescent="0.25">
      <c r="B271" s="85"/>
      <c r="C271" s="85"/>
      <c r="D271" s="85"/>
      <c r="E271" s="85"/>
      <c r="F271" s="85"/>
      <c r="G271" s="85"/>
      <c r="H271" s="85"/>
      <c r="I271" s="85"/>
      <c r="J271" s="85"/>
      <c r="K271" s="85"/>
      <c r="L271" s="85"/>
      <c r="AN271" s="81"/>
      <c r="AO271" s="81"/>
      <c r="AP271" s="81"/>
      <c r="AQ271" s="81"/>
      <c r="AR271" s="81"/>
      <c r="AS271" s="81"/>
      <c r="AT271" s="81"/>
      <c r="AU271" s="81"/>
      <c r="AV271" s="81"/>
      <c r="AW271" s="81"/>
      <c r="AX271" s="81"/>
      <c r="AY271" s="81"/>
      <c r="AZ271" s="81"/>
      <c r="BA271" s="81"/>
      <c r="BB271" s="81"/>
      <c r="BC271" s="81"/>
      <c r="BD271" s="81"/>
      <c r="BE271" s="81"/>
      <c r="BF271" s="81"/>
      <c r="BG271" s="81"/>
      <c r="BH271" s="81"/>
      <c r="BI271" s="81"/>
      <c r="BJ271" s="81"/>
      <c r="BK271" s="81"/>
      <c r="BL271" s="81"/>
      <c r="BM271" s="81"/>
      <c r="BN271" s="81"/>
      <c r="BO271" s="81"/>
      <c r="BP271" s="81"/>
      <c r="BQ271" s="81"/>
      <c r="BR271" s="81"/>
      <c r="BS271" s="81"/>
      <c r="BT271" s="81"/>
      <c r="BU271" s="81"/>
      <c r="BV271" s="81"/>
      <c r="BW271" s="81"/>
      <c r="BX271" s="81"/>
      <c r="BY271" s="81"/>
      <c r="BZ271" s="81"/>
      <c r="CA271" s="81"/>
      <c r="CB271" s="81"/>
      <c r="CC271" s="81"/>
      <c r="CD271" s="81"/>
      <c r="CE271" s="81"/>
      <c r="CF271" s="81"/>
      <c r="CG271" s="81"/>
      <c r="CH271" s="81"/>
      <c r="CI271" s="81"/>
      <c r="CJ271" s="81"/>
      <c r="CK271" s="81"/>
      <c r="CL271" s="81"/>
      <c r="CM271" s="81"/>
      <c r="CN271" s="81"/>
      <c r="CO271" s="81"/>
      <c r="CP271" s="81"/>
      <c r="CQ271" s="81"/>
      <c r="CR271" s="81"/>
      <c r="CS271" s="81"/>
      <c r="CT271" s="81"/>
      <c r="CU271" s="81"/>
      <c r="CV271" s="81"/>
      <c r="CW271" s="81"/>
      <c r="CX271" s="81"/>
      <c r="CY271" s="81"/>
      <c r="CZ271" s="81"/>
      <c r="DA271" s="81"/>
      <c r="DB271" s="81"/>
      <c r="DC271" s="81"/>
      <c r="DD271" s="81"/>
      <c r="DE271" s="81"/>
      <c r="DF271" s="81"/>
      <c r="DG271" s="81"/>
      <c r="DH271" s="81"/>
      <c r="DI271" s="81"/>
      <c r="DJ271" s="81"/>
      <c r="DK271" s="81"/>
      <c r="DL271" s="81"/>
      <c r="DM271" s="81"/>
      <c r="DN271" s="81"/>
      <c r="DO271" s="81"/>
      <c r="DP271" s="81"/>
      <c r="DQ271" s="81"/>
      <c r="DR271" s="81"/>
      <c r="DS271" s="81"/>
      <c r="DT271" s="81"/>
      <c r="DU271" s="81"/>
      <c r="DV271" s="81"/>
      <c r="DW271" s="81"/>
      <c r="DX271" s="81"/>
      <c r="DY271" s="81"/>
      <c r="DZ271" s="81"/>
      <c r="EA271" s="81"/>
      <c r="EB271" s="81"/>
      <c r="EC271" s="81"/>
      <c r="ED271" s="81"/>
      <c r="EE271" s="81"/>
      <c r="EF271" s="81"/>
      <c r="EG271" s="81"/>
      <c r="EH271" s="81"/>
      <c r="EI271" s="81"/>
      <c r="EJ271" s="81"/>
      <c r="EK271" s="81"/>
      <c r="EL271" s="81"/>
      <c r="EM271" s="81"/>
      <c r="EN271" s="81"/>
      <c r="EO271" s="81"/>
      <c r="EP271" s="81"/>
      <c r="EQ271" s="81"/>
      <c r="ER271" s="81"/>
      <c r="ES271" s="81"/>
      <c r="ET271" s="81"/>
      <c r="EU271" s="81"/>
      <c r="EV271" s="81"/>
      <c r="EW271" s="81"/>
      <c r="EX271" s="81"/>
      <c r="EY271" s="81"/>
    </row>
    <row r="272" spans="2:155" ht="14.45" customHeight="1" x14ac:dyDescent="0.25">
      <c r="B272" s="85"/>
      <c r="C272" s="85"/>
      <c r="D272" s="85"/>
      <c r="E272" s="85"/>
      <c r="F272" s="85"/>
      <c r="G272" s="85"/>
      <c r="H272" s="85"/>
      <c r="I272" s="85"/>
      <c r="J272" s="85"/>
      <c r="K272" s="85"/>
      <c r="L272" s="85"/>
      <c r="AN272" s="81"/>
      <c r="AO272" s="81"/>
      <c r="AP272" s="81"/>
      <c r="AQ272" s="81"/>
      <c r="AR272" s="81"/>
      <c r="AS272" s="81"/>
      <c r="AT272" s="81"/>
      <c r="AU272" s="81"/>
      <c r="AV272" s="81"/>
      <c r="AW272" s="81"/>
      <c r="AX272" s="81"/>
      <c r="AY272" s="81"/>
      <c r="AZ272" s="81"/>
      <c r="BA272" s="81"/>
      <c r="BB272" s="81"/>
      <c r="BC272" s="81"/>
      <c r="BD272" s="81"/>
      <c r="BE272" s="81"/>
      <c r="BF272" s="81"/>
      <c r="BG272" s="81"/>
      <c r="BH272" s="81"/>
      <c r="BI272" s="81"/>
      <c r="BJ272" s="81"/>
      <c r="BK272" s="81"/>
      <c r="BL272" s="81"/>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c r="DH272" s="81"/>
      <c r="DI272" s="81"/>
      <c r="DJ272" s="81"/>
      <c r="DK272" s="81"/>
      <c r="DL272" s="81"/>
      <c r="DM272" s="81"/>
      <c r="DN272" s="81"/>
      <c r="DO272" s="81"/>
      <c r="DP272" s="81"/>
      <c r="DQ272" s="81"/>
      <c r="DR272" s="81"/>
      <c r="DS272" s="81"/>
      <c r="DT272" s="81"/>
      <c r="DU272" s="81"/>
      <c r="DV272" s="81"/>
      <c r="DW272" s="81"/>
      <c r="DX272" s="81"/>
      <c r="DY272" s="81"/>
      <c r="DZ272" s="81"/>
      <c r="EA272" s="81"/>
      <c r="EB272" s="81"/>
      <c r="EC272" s="81"/>
      <c r="ED272" s="81"/>
      <c r="EE272" s="81"/>
      <c r="EF272" s="81"/>
      <c r="EG272" s="81"/>
      <c r="EH272" s="81"/>
      <c r="EI272" s="81"/>
      <c r="EJ272" s="81"/>
      <c r="EK272" s="81"/>
      <c r="EL272" s="81"/>
      <c r="EM272" s="81"/>
      <c r="EN272" s="81"/>
      <c r="EO272" s="81"/>
      <c r="EP272" s="81"/>
      <c r="EQ272" s="81"/>
      <c r="ER272" s="81"/>
      <c r="ES272" s="81"/>
      <c r="ET272" s="81"/>
      <c r="EU272" s="81"/>
      <c r="EV272" s="81"/>
      <c r="EW272" s="81"/>
      <c r="EX272" s="81"/>
      <c r="EY272" s="81"/>
    </row>
    <row r="273" spans="2:155" ht="14.45" customHeight="1" x14ac:dyDescent="0.25">
      <c r="B273" s="85"/>
      <c r="C273" s="85"/>
      <c r="D273" s="85"/>
      <c r="E273" s="85"/>
      <c r="F273" s="85"/>
      <c r="G273" s="85"/>
      <c r="H273" s="85"/>
      <c r="I273" s="85"/>
      <c r="J273" s="85"/>
      <c r="K273" s="85"/>
      <c r="L273" s="85"/>
      <c r="AN273" s="81"/>
      <c r="AO273" s="81"/>
      <c r="AP273" s="81"/>
      <c r="AQ273" s="81"/>
      <c r="AR273" s="81"/>
      <c r="AS273" s="81"/>
      <c r="AT273" s="81"/>
      <c r="AU273" s="81"/>
      <c r="AV273" s="81"/>
      <c r="AW273" s="81"/>
      <c r="AX273" s="81"/>
      <c r="AY273" s="81"/>
      <c r="AZ273" s="81"/>
      <c r="BA273" s="81"/>
      <c r="BB273" s="81"/>
      <c r="BC273" s="81"/>
      <c r="BD273" s="81"/>
      <c r="BE273" s="81"/>
      <c r="BF273" s="81"/>
      <c r="BG273" s="81"/>
      <c r="BH273" s="81"/>
      <c r="BI273" s="81"/>
      <c r="BJ273" s="81"/>
      <c r="BK273" s="81"/>
      <c r="BL273" s="81"/>
      <c r="BM273" s="81"/>
      <c r="BN273" s="81"/>
      <c r="BO273" s="81"/>
      <c r="BP273" s="81"/>
      <c r="BQ273" s="81"/>
      <c r="BR273" s="81"/>
      <c r="BS273" s="81"/>
      <c r="BT273" s="81"/>
      <c r="BU273" s="81"/>
      <c r="BV273" s="81"/>
      <c r="BW273" s="81"/>
      <c r="BX273" s="81"/>
      <c r="BY273" s="81"/>
      <c r="BZ273" s="81"/>
      <c r="CA273" s="81"/>
      <c r="CB273" s="81"/>
      <c r="CC273" s="81"/>
      <c r="CD273" s="81"/>
      <c r="CE273" s="81"/>
      <c r="CF273" s="81"/>
      <c r="CG273" s="81"/>
      <c r="CH273" s="81"/>
      <c r="CI273" s="81"/>
      <c r="CJ273" s="81"/>
      <c r="CK273" s="81"/>
      <c r="CL273" s="81"/>
      <c r="CM273" s="81"/>
      <c r="CN273" s="81"/>
      <c r="CO273" s="81"/>
      <c r="CP273" s="81"/>
      <c r="CQ273" s="81"/>
      <c r="CR273" s="81"/>
      <c r="CS273" s="81"/>
      <c r="CT273" s="81"/>
      <c r="CU273" s="81"/>
      <c r="CV273" s="81"/>
      <c r="CW273" s="81"/>
      <c r="CX273" s="81"/>
      <c r="CY273" s="81"/>
      <c r="CZ273" s="81"/>
      <c r="DA273" s="81"/>
      <c r="DB273" s="81"/>
      <c r="DC273" s="81"/>
      <c r="DD273" s="81"/>
      <c r="DE273" s="81"/>
      <c r="DF273" s="81"/>
      <c r="DG273" s="81"/>
      <c r="DH273" s="81"/>
      <c r="DI273" s="81"/>
      <c r="DJ273" s="81"/>
      <c r="DK273" s="81"/>
      <c r="DL273" s="81"/>
      <c r="DM273" s="81"/>
      <c r="DN273" s="81"/>
      <c r="DO273" s="81"/>
      <c r="DP273" s="81"/>
      <c r="DQ273" s="81"/>
      <c r="DR273" s="81"/>
      <c r="DS273" s="81"/>
      <c r="DT273" s="81"/>
      <c r="DU273" s="81"/>
      <c r="DV273" s="81"/>
      <c r="DW273" s="81"/>
      <c r="DX273" s="81"/>
      <c r="DY273" s="81"/>
      <c r="DZ273" s="81"/>
      <c r="EA273" s="81"/>
      <c r="EB273" s="81"/>
      <c r="EC273" s="81"/>
      <c r="ED273" s="81"/>
      <c r="EE273" s="81"/>
      <c r="EF273" s="81"/>
      <c r="EG273" s="81"/>
      <c r="EH273" s="81"/>
      <c r="EI273" s="81"/>
      <c r="EJ273" s="81"/>
      <c r="EK273" s="81"/>
      <c r="EL273" s="81"/>
      <c r="EM273" s="81"/>
      <c r="EN273" s="81"/>
      <c r="EO273" s="81"/>
      <c r="EP273" s="81"/>
      <c r="EQ273" s="81"/>
      <c r="ER273" s="81"/>
      <c r="ES273" s="81"/>
      <c r="ET273" s="81"/>
      <c r="EU273" s="81"/>
      <c r="EV273" s="81"/>
      <c r="EW273" s="81"/>
      <c r="EX273" s="81"/>
      <c r="EY273" s="81"/>
    </row>
    <row r="274" spans="2:155" ht="14.45" customHeight="1" x14ac:dyDescent="0.25">
      <c r="B274" s="85"/>
      <c r="C274" s="85"/>
      <c r="D274" s="85"/>
      <c r="E274" s="85"/>
      <c r="F274" s="85"/>
      <c r="G274" s="85"/>
      <c r="H274" s="85"/>
      <c r="I274" s="85"/>
      <c r="J274" s="85"/>
      <c r="K274" s="85"/>
      <c r="L274" s="85"/>
      <c r="AN274" s="81"/>
      <c r="AO274" s="81"/>
      <c r="AP274" s="81"/>
      <c r="AQ274" s="81"/>
      <c r="AR274" s="81"/>
      <c r="AS274" s="81"/>
      <c r="AT274" s="81"/>
      <c r="AU274" s="81"/>
      <c r="AV274" s="81"/>
      <c r="AW274" s="81"/>
      <c r="AX274" s="81"/>
      <c r="AY274" s="81"/>
      <c r="AZ274" s="81"/>
      <c r="BA274" s="81"/>
      <c r="BB274" s="81"/>
      <c r="BC274" s="81"/>
      <c r="BD274" s="81"/>
      <c r="BE274" s="81"/>
      <c r="BF274" s="81"/>
      <c r="BG274" s="81"/>
      <c r="BH274" s="81"/>
      <c r="BI274" s="81"/>
      <c r="BJ274" s="81"/>
      <c r="BK274" s="81"/>
      <c r="BL274" s="81"/>
      <c r="BM274" s="81"/>
      <c r="BN274" s="81"/>
      <c r="BO274" s="81"/>
      <c r="BP274" s="81"/>
      <c r="BQ274" s="81"/>
      <c r="BR274" s="81"/>
      <c r="BS274" s="81"/>
      <c r="BT274" s="81"/>
      <c r="BU274" s="81"/>
      <c r="BV274" s="81"/>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c r="DH274" s="81"/>
      <c r="DI274" s="81"/>
      <c r="DJ274" s="81"/>
      <c r="DK274" s="81"/>
      <c r="DL274" s="81"/>
      <c r="DM274" s="81"/>
      <c r="DN274" s="81"/>
      <c r="DO274" s="81"/>
      <c r="DP274" s="81"/>
      <c r="DQ274" s="81"/>
      <c r="DR274" s="81"/>
      <c r="DS274" s="81"/>
      <c r="DT274" s="81"/>
      <c r="DU274" s="81"/>
      <c r="DV274" s="81"/>
      <c r="DW274" s="81"/>
      <c r="DX274" s="81"/>
      <c r="DY274" s="81"/>
      <c r="DZ274" s="81"/>
      <c r="EA274" s="81"/>
      <c r="EB274" s="81"/>
      <c r="EC274" s="81"/>
      <c r="ED274" s="81"/>
      <c r="EE274" s="81"/>
      <c r="EF274" s="81"/>
      <c r="EG274" s="81"/>
      <c r="EH274" s="81"/>
      <c r="EI274" s="81"/>
      <c r="EJ274" s="81"/>
      <c r="EK274" s="81"/>
      <c r="EL274" s="81"/>
      <c r="EM274" s="81"/>
      <c r="EN274" s="81"/>
      <c r="EO274" s="81"/>
      <c r="EP274" s="81"/>
      <c r="EQ274" s="81"/>
      <c r="ER274" s="81"/>
      <c r="ES274" s="81"/>
      <c r="ET274" s="81"/>
      <c r="EU274" s="81"/>
      <c r="EV274" s="81"/>
      <c r="EW274" s="81"/>
      <c r="EX274" s="81"/>
      <c r="EY274" s="81"/>
    </row>
    <row r="275" spans="2:155" ht="14.45" customHeight="1" x14ac:dyDescent="0.25">
      <c r="B275" s="85"/>
      <c r="C275" s="85"/>
      <c r="D275" s="85"/>
      <c r="E275" s="85"/>
      <c r="F275" s="85"/>
      <c r="G275" s="85"/>
      <c r="H275" s="85"/>
      <c r="I275" s="85"/>
      <c r="J275" s="85"/>
      <c r="K275" s="85"/>
      <c r="L275" s="85"/>
      <c r="AN275" s="81"/>
      <c r="AO275" s="81"/>
      <c r="AP275" s="81"/>
      <c r="AQ275" s="81"/>
      <c r="AR275" s="81"/>
      <c r="AS275" s="81"/>
      <c r="AT275" s="81"/>
      <c r="AU275" s="81"/>
      <c r="AV275" s="81"/>
      <c r="AW275" s="81"/>
      <c r="AX275" s="81"/>
      <c r="AY275" s="81"/>
      <c r="AZ275" s="81"/>
      <c r="BA275" s="81"/>
      <c r="BB275" s="81"/>
      <c r="BC275" s="81"/>
      <c r="BD275" s="81"/>
      <c r="BE275" s="81"/>
      <c r="BF275" s="81"/>
      <c r="BG275" s="81"/>
      <c r="BH275" s="81"/>
      <c r="BI275" s="81"/>
      <c r="BJ275" s="81"/>
      <c r="BK275" s="81"/>
      <c r="BL275" s="81"/>
      <c r="BM275" s="81"/>
      <c r="BN275" s="81"/>
      <c r="BO275" s="81"/>
      <c r="BP275" s="81"/>
      <c r="BQ275" s="81"/>
      <c r="BR275" s="81"/>
      <c r="BS275" s="81"/>
      <c r="BT275" s="81"/>
      <c r="BU275" s="81"/>
      <c r="BV275" s="81"/>
      <c r="BW275" s="81"/>
      <c r="BX275" s="81"/>
      <c r="BY275" s="81"/>
      <c r="BZ275" s="81"/>
      <c r="CA275" s="81"/>
      <c r="CB275" s="81"/>
      <c r="CC275" s="81"/>
      <c r="CD275" s="81"/>
      <c r="CE275" s="81"/>
      <c r="CF275" s="81"/>
      <c r="CG275" s="81"/>
      <c r="CH275" s="81"/>
      <c r="CI275" s="81"/>
      <c r="CJ275" s="81"/>
      <c r="CK275" s="81"/>
      <c r="CL275" s="81"/>
      <c r="CM275" s="81"/>
      <c r="CN275" s="81"/>
      <c r="CO275" s="81"/>
      <c r="CP275" s="81"/>
      <c r="CQ275" s="81"/>
      <c r="CR275" s="81"/>
      <c r="CS275" s="81"/>
      <c r="CT275" s="81"/>
      <c r="CU275" s="81"/>
      <c r="CV275" s="81"/>
      <c r="CW275" s="81"/>
      <c r="CX275" s="81"/>
      <c r="CY275" s="81"/>
      <c r="CZ275" s="81"/>
      <c r="DA275" s="81"/>
      <c r="DB275" s="81"/>
      <c r="DC275" s="81"/>
      <c r="DD275" s="81"/>
      <c r="DE275" s="81"/>
      <c r="DF275" s="81"/>
      <c r="DG275" s="81"/>
      <c r="DH275" s="81"/>
      <c r="DI275" s="81"/>
      <c r="DJ275" s="81"/>
      <c r="DK275" s="81"/>
      <c r="DL275" s="81"/>
      <c r="DM275" s="81"/>
      <c r="DN275" s="81"/>
      <c r="DO275" s="81"/>
      <c r="DP275" s="81"/>
      <c r="DQ275" s="81"/>
      <c r="DR275" s="81"/>
      <c r="DS275" s="81"/>
      <c r="DT275" s="81"/>
      <c r="DU275" s="81"/>
      <c r="DV275" s="81"/>
      <c r="DW275" s="81"/>
      <c r="DX275" s="81"/>
      <c r="DY275" s="81"/>
      <c r="DZ275" s="81"/>
      <c r="EA275" s="81"/>
      <c r="EB275" s="81"/>
      <c r="EC275" s="81"/>
      <c r="ED275" s="81"/>
      <c r="EE275" s="81"/>
      <c r="EF275" s="81"/>
      <c r="EG275" s="81"/>
      <c r="EH275" s="81"/>
      <c r="EI275" s="81"/>
      <c r="EJ275" s="81"/>
      <c r="EK275" s="81"/>
      <c r="EL275" s="81"/>
      <c r="EM275" s="81"/>
      <c r="EN275" s="81"/>
      <c r="EO275" s="81"/>
      <c r="EP275" s="81"/>
      <c r="EQ275" s="81"/>
      <c r="ER275" s="81"/>
      <c r="ES275" s="81"/>
      <c r="ET275" s="81"/>
      <c r="EU275" s="81"/>
      <c r="EV275" s="81"/>
      <c r="EW275" s="81"/>
      <c r="EX275" s="81"/>
      <c r="EY275" s="81"/>
    </row>
    <row r="276" spans="2:155" ht="14.45" customHeight="1" x14ac:dyDescent="0.25">
      <c r="B276" s="85"/>
      <c r="C276" s="85"/>
      <c r="D276" s="85"/>
      <c r="E276" s="85"/>
      <c r="F276" s="85"/>
      <c r="G276" s="85"/>
      <c r="H276" s="85"/>
      <c r="I276" s="85"/>
      <c r="J276" s="85"/>
      <c r="K276" s="85"/>
      <c r="L276" s="85"/>
      <c r="AN276" s="81"/>
      <c r="AO276" s="81"/>
      <c r="AP276" s="81"/>
      <c r="AQ276" s="81"/>
      <c r="AR276" s="81"/>
      <c r="AS276" s="81"/>
      <c r="AT276" s="81"/>
      <c r="AU276" s="81"/>
      <c r="AV276" s="81"/>
      <c r="AW276" s="81"/>
      <c r="AX276" s="81"/>
      <c r="AY276" s="81"/>
      <c r="AZ276" s="81"/>
      <c r="BA276" s="81"/>
      <c r="BB276" s="81"/>
      <c r="BC276" s="81"/>
      <c r="BD276" s="81"/>
      <c r="BE276" s="81"/>
      <c r="BF276" s="81"/>
      <c r="BG276" s="81"/>
      <c r="BH276" s="81"/>
      <c r="BI276" s="81"/>
      <c r="BJ276" s="81"/>
      <c r="BK276" s="81"/>
      <c r="BL276" s="81"/>
      <c r="BM276" s="81"/>
      <c r="BN276" s="81"/>
      <c r="BO276" s="81"/>
      <c r="BP276" s="81"/>
      <c r="BQ276" s="81"/>
      <c r="BR276" s="81"/>
      <c r="BS276" s="81"/>
      <c r="BT276" s="81"/>
      <c r="BU276" s="81"/>
      <c r="BV276" s="81"/>
      <c r="BW276" s="81"/>
      <c r="BX276" s="81"/>
      <c r="BY276" s="81"/>
      <c r="BZ276" s="81"/>
      <c r="CA276" s="81"/>
      <c r="CB276" s="81"/>
      <c r="CC276" s="81"/>
      <c r="CD276" s="81"/>
      <c r="CE276" s="81"/>
      <c r="CF276" s="81"/>
      <c r="CG276" s="81"/>
      <c r="CH276" s="81"/>
      <c r="CI276" s="81"/>
      <c r="CJ276" s="81"/>
      <c r="CK276" s="81"/>
      <c r="CL276" s="81"/>
      <c r="CM276" s="81"/>
      <c r="CN276" s="81"/>
      <c r="CO276" s="81"/>
      <c r="CP276" s="81"/>
      <c r="CQ276" s="81"/>
      <c r="CR276" s="81"/>
      <c r="CS276" s="81"/>
      <c r="CT276" s="81"/>
      <c r="CU276" s="81"/>
      <c r="CV276" s="81"/>
      <c r="CW276" s="81"/>
      <c r="CX276" s="81"/>
      <c r="CY276" s="81"/>
      <c r="CZ276" s="81"/>
      <c r="DA276" s="81"/>
      <c r="DB276" s="81"/>
      <c r="DC276" s="81"/>
      <c r="DD276" s="81"/>
      <c r="DE276" s="81"/>
      <c r="DF276" s="81"/>
      <c r="DG276" s="81"/>
      <c r="DH276" s="81"/>
      <c r="DI276" s="81"/>
      <c r="DJ276" s="81"/>
      <c r="DK276" s="81"/>
      <c r="DL276" s="81"/>
      <c r="DM276" s="81"/>
      <c r="DN276" s="81"/>
      <c r="DO276" s="81"/>
      <c r="DP276" s="81"/>
      <c r="DQ276" s="81"/>
      <c r="DR276" s="81"/>
      <c r="DS276" s="81"/>
      <c r="DT276" s="81"/>
      <c r="DU276" s="81"/>
      <c r="DV276" s="81"/>
      <c r="DW276" s="81"/>
      <c r="DX276" s="81"/>
      <c r="DY276" s="81"/>
      <c r="DZ276" s="81"/>
      <c r="EA276" s="81"/>
      <c r="EB276" s="81"/>
      <c r="EC276" s="81"/>
      <c r="ED276" s="81"/>
      <c r="EE276" s="81"/>
      <c r="EF276" s="81"/>
      <c r="EG276" s="81"/>
      <c r="EH276" s="81"/>
      <c r="EI276" s="81"/>
      <c r="EJ276" s="81"/>
      <c r="EK276" s="81"/>
      <c r="EL276" s="81"/>
      <c r="EM276" s="81"/>
      <c r="EN276" s="81"/>
      <c r="EO276" s="81"/>
      <c r="EP276" s="81"/>
      <c r="EQ276" s="81"/>
      <c r="ER276" s="81"/>
      <c r="ES276" s="81"/>
      <c r="ET276" s="81"/>
      <c r="EU276" s="81"/>
      <c r="EV276" s="81"/>
      <c r="EW276" s="81"/>
      <c r="EX276" s="81"/>
      <c r="EY276" s="81"/>
    </row>
    <row r="277" spans="2:155" ht="14.45" customHeight="1" x14ac:dyDescent="0.25">
      <c r="B277" s="85"/>
      <c r="C277" s="85"/>
      <c r="D277" s="85"/>
      <c r="E277" s="85"/>
      <c r="F277" s="85"/>
      <c r="G277" s="85"/>
      <c r="H277" s="85"/>
      <c r="I277" s="85"/>
      <c r="J277" s="85"/>
      <c r="K277" s="85"/>
      <c r="L277" s="85"/>
      <c r="AN277" s="81"/>
      <c r="AO277" s="81"/>
      <c r="AP277" s="81"/>
      <c r="AQ277" s="81"/>
      <c r="AR277" s="81"/>
      <c r="AS277" s="81"/>
      <c r="AT277" s="81"/>
      <c r="AU277" s="81"/>
      <c r="AV277" s="81"/>
      <c r="AW277" s="81"/>
      <c r="AX277" s="81"/>
      <c r="AY277" s="81"/>
      <c r="AZ277" s="81"/>
      <c r="BA277" s="81"/>
      <c r="BB277" s="81"/>
      <c r="BC277" s="81"/>
      <c r="BD277" s="81"/>
      <c r="BE277" s="81"/>
      <c r="BF277" s="81"/>
      <c r="BG277" s="81"/>
      <c r="BH277" s="81"/>
      <c r="BI277" s="81"/>
      <c r="BJ277" s="81"/>
      <c r="BK277" s="81"/>
      <c r="BL277" s="81"/>
      <c r="BM277" s="81"/>
      <c r="BN277" s="81"/>
      <c r="BO277" s="81"/>
      <c r="BP277" s="81"/>
      <c r="BQ277" s="81"/>
      <c r="BR277" s="81"/>
      <c r="BS277" s="81"/>
      <c r="BT277" s="81"/>
      <c r="BU277" s="81"/>
      <c r="BV277" s="81"/>
      <c r="BW277" s="81"/>
      <c r="BX277" s="81"/>
      <c r="BY277" s="81"/>
      <c r="BZ277" s="81"/>
      <c r="CA277" s="81"/>
      <c r="CB277" s="81"/>
      <c r="CC277" s="81"/>
      <c r="CD277" s="81"/>
      <c r="CE277" s="81"/>
      <c r="CF277" s="81"/>
      <c r="CG277" s="81"/>
      <c r="CH277" s="81"/>
      <c r="CI277" s="81"/>
      <c r="CJ277" s="81"/>
      <c r="CK277" s="81"/>
      <c r="CL277" s="81"/>
      <c r="CM277" s="81"/>
      <c r="CN277" s="81"/>
      <c r="CO277" s="81"/>
      <c r="CP277" s="81"/>
      <c r="CQ277" s="81"/>
      <c r="CR277" s="81"/>
      <c r="CS277" s="81"/>
      <c r="CT277" s="81"/>
      <c r="CU277" s="81"/>
      <c r="CV277" s="81"/>
      <c r="CW277" s="81"/>
      <c r="CX277" s="81"/>
      <c r="CY277" s="81"/>
      <c r="CZ277" s="81"/>
      <c r="DA277" s="81"/>
      <c r="DB277" s="81"/>
      <c r="DC277" s="81"/>
      <c r="DD277" s="81"/>
      <c r="DE277" s="81"/>
      <c r="DF277" s="81"/>
      <c r="DG277" s="81"/>
      <c r="DH277" s="81"/>
      <c r="DI277" s="81"/>
      <c r="DJ277" s="81"/>
      <c r="DK277" s="81"/>
      <c r="DL277" s="81"/>
      <c r="DM277" s="81"/>
      <c r="DN277" s="81"/>
      <c r="DO277" s="81"/>
      <c r="DP277" s="81"/>
      <c r="DQ277" s="81"/>
      <c r="DR277" s="81"/>
      <c r="DS277" s="81"/>
      <c r="DT277" s="81"/>
      <c r="DU277" s="81"/>
      <c r="DV277" s="81"/>
      <c r="DW277" s="81"/>
      <c r="DX277" s="81"/>
      <c r="DY277" s="81"/>
      <c r="DZ277" s="81"/>
      <c r="EA277" s="81"/>
      <c r="EB277" s="81"/>
      <c r="EC277" s="81"/>
      <c r="ED277" s="81"/>
      <c r="EE277" s="81"/>
      <c r="EF277" s="81"/>
      <c r="EG277" s="81"/>
      <c r="EH277" s="81"/>
      <c r="EI277" s="81"/>
      <c r="EJ277" s="81"/>
      <c r="EK277" s="81"/>
      <c r="EL277" s="81"/>
      <c r="EM277" s="81"/>
      <c r="EN277" s="81"/>
      <c r="EO277" s="81"/>
      <c r="EP277" s="81"/>
      <c r="EQ277" s="81"/>
      <c r="ER277" s="81"/>
      <c r="ES277" s="81"/>
      <c r="ET277" s="81"/>
      <c r="EU277" s="81"/>
      <c r="EV277" s="81"/>
      <c r="EW277" s="81"/>
      <c r="EX277" s="81"/>
      <c r="EY277" s="81"/>
    </row>
    <row r="278" spans="2:155" ht="14.45" customHeight="1" x14ac:dyDescent="0.25">
      <c r="B278" s="85"/>
      <c r="C278" s="85"/>
      <c r="D278" s="85"/>
      <c r="E278" s="85"/>
      <c r="F278" s="85"/>
      <c r="G278" s="85"/>
      <c r="H278" s="85"/>
      <c r="I278" s="85"/>
      <c r="J278" s="85"/>
      <c r="K278" s="85"/>
      <c r="L278" s="85"/>
      <c r="AN278" s="81"/>
      <c r="AO278" s="81"/>
      <c r="AP278" s="81"/>
      <c r="AQ278" s="81"/>
      <c r="AR278" s="81"/>
      <c r="AS278" s="81"/>
      <c r="AT278" s="81"/>
      <c r="AU278" s="81"/>
      <c r="AV278" s="81"/>
      <c r="AW278" s="81"/>
      <c r="AX278" s="81"/>
      <c r="AY278" s="81"/>
      <c r="AZ278" s="81"/>
      <c r="BA278" s="81"/>
      <c r="BB278" s="81"/>
      <c r="BC278" s="81"/>
      <c r="BD278" s="81"/>
      <c r="BE278" s="81"/>
      <c r="BF278" s="81"/>
      <c r="BG278" s="81"/>
      <c r="BH278" s="81"/>
      <c r="BI278" s="81"/>
      <c r="BJ278" s="81"/>
      <c r="BK278" s="81"/>
      <c r="BL278" s="81"/>
      <c r="BM278" s="81"/>
      <c r="BN278" s="81"/>
      <c r="BO278" s="81"/>
      <c r="BP278" s="81"/>
      <c r="BQ278" s="81"/>
      <c r="BR278" s="81"/>
      <c r="BS278" s="81"/>
      <c r="BT278" s="81"/>
      <c r="BU278" s="81"/>
      <c r="BV278" s="81"/>
      <c r="BW278" s="81"/>
      <c r="BX278" s="81"/>
      <c r="BY278" s="81"/>
      <c r="BZ278" s="81"/>
      <c r="CA278" s="81"/>
      <c r="CB278" s="81"/>
      <c r="CC278" s="81"/>
      <c r="CD278" s="81"/>
      <c r="CE278" s="81"/>
      <c r="CF278" s="81"/>
      <c r="CG278" s="81"/>
      <c r="CH278" s="81"/>
      <c r="CI278" s="81"/>
      <c r="CJ278" s="81"/>
      <c r="CK278" s="81"/>
      <c r="CL278" s="81"/>
      <c r="CM278" s="81"/>
      <c r="CN278" s="81"/>
      <c r="CO278" s="81"/>
      <c r="CP278" s="81"/>
      <c r="CQ278" s="81"/>
      <c r="CR278" s="81"/>
      <c r="CS278" s="81"/>
      <c r="CT278" s="81"/>
      <c r="CU278" s="81"/>
      <c r="CV278" s="81"/>
      <c r="CW278" s="81"/>
      <c r="CX278" s="81"/>
      <c r="CY278" s="81"/>
      <c r="CZ278" s="81"/>
      <c r="DA278" s="81"/>
      <c r="DB278" s="81"/>
      <c r="DC278" s="81"/>
      <c r="DD278" s="81"/>
      <c r="DE278" s="81"/>
      <c r="DF278" s="81"/>
      <c r="DG278" s="81"/>
      <c r="DH278" s="81"/>
      <c r="DI278" s="81"/>
      <c r="DJ278" s="81"/>
      <c r="DK278" s="81"/>
      <c r="DL278" s="81"/>
      <c r="DM278" s="81"/>
      <c r="DN278" s="81"/>
      <c r="DO278" s="81"/>
      <c r="DP278" s="81"/>
      <c r="DQ278" s="81"/>
      <c r="DR278" s="81"/>
      <c r="DS278" s="81"/>
      <c r="DT278" s="81"/>
      <c r="DU278" s="81"/>
      <c r="DV278" s="81"/>
      <c r="DW278" s="81"/>
      <c r="DX278" s="81"/>
      <c r="DY278" s="81"/>
      <c r="DZ278" s="81"/>
      <c r="EA278" s="81"/>
      <c r="EB278" s="81"/>
      <c r="EC278" s="81"/>
      <c r="ED278" s="81"/>
      <c r="EE278" s="81"/>
      <c r="EF278" s="81"/>
      <c r="EG278" s="81"/>
      <c r="EH278" s="81"/>
      <c r="EI278" s="81"/>
      <c r="EJ278" s="81"/>
      <c r="EK278" s="81"/>
      <c r="EL278" s="81"/>
      <c r="EM278" s="81"/>
      <c r="EN278" s="81"/>
      <c r="EO278" s="81"/>
      <c r="EP278" s="81"/>
      <c r="EQ278" s="81"/>
      <c r="ER278" s="81"/>
      <c r="ES278" s="81"/>
      <c r="ET278" s="81"/>
      <c r="EU278" s="81"/>
      <c r="EV278" s="81"/>
      <c r="EW278" s="81"/>
      <c r="EX278" s="81"/>
      <c r="EY278" s="81"/>
    </row>
    <row r="279" spans="2:155" ht="14.45" customHeight="1" x14ac:dyDescent="0.25">
      <c r="B279" s="85"/>
      <c r="C279" s="85"/>
      <c r="D279" s="85"/>
      <c r="E279" s="85"/>
      <c r="F279" s="85"/>
      <c r="G279" s="85"/>
      <c r="H279" s="85"/>
      <c r="I279" s="85"/>
      <c r="J279" s="85"/>
      <c r="K279" s="85"/>
      <c r="L279" s="85"/>
      <c r="AN279" s="81"/>
      <c r="AO279" s="81"/>
      <c r="AP279" s="81"/>
      <c r="AQ279" s="81"/>
      <c r="AR279" s="81"/>
      <c r="AS279" s="81"/>
      <c r="AT279" s="81"/>
      <c r="AU279" s="81"/>
      <c r="AV279" s="81"/>
      <c r="AW279" s="81"/>
      <c r="AX279" s="81"/>
      <c r="AY279" s="81"/>
      <c r="AZ279" s="81"/>
      <c r="BA279" s="81"/>
      <c r="BB279" s="81"/>
      <c r="BC279" s="81"/>
      <c r="BD279" s="81"/>
      <c r="BE279" s="81"/>
      <c r="BF279" s="81"/>
      <c r="BG279" s="81"/>
      <c r="BH279" s="81"/>
      <c r="BI279" s="81"/>
      <c r="BJ279" s="81"/>
      <c r="BK279" s="81"/>
      <c r="BL279" s="81"/>
      <c r="BM279" s="81"/>
      <c r="BN279" s="81"/>
      <c r="BO279" s="81"/>
      <c r="BP279" s="81"/>
      <c r="BQ279" s="81"/>
      <c r="BR279" s="81"/>
      <c r="BS279" s="81"/>
      <c r="BT279" s="81"/>
      <c r="BU279" s="81"/>
      <c r="BV279" s="81"/>
      <c r="BW279" s="81"/>
      <c r="BX279" s="81"/>
      <c r="BY279" s="81"/>
      <c r="BZ279" s="81"/>
      <c r="CA279" s="81"/>
      <c r="CB279" s="81"/>
      <c r="CC279" s="81"/>
      <c r="CD279" s="81"/>
      <c r="CE279" s="81"/>
      <c r="CF279" s="81"/>
      <c r="CG279" s="81"/>
      <c r="CH279" s="81"/>
      <c r="CI279" s="81"/>
      <c r="CJ279" s="81"/>
      <c r="CK279" s="81"/>
      <c r="CL279" s="81"/>
      <c r="CM279" s="81"/>
      <c r="CN279" s="81"/>
      <c r="CO279" s="81"/>
      <c r="CP279" s="81"/>
      <c r="CQ279" s="81"/>
      <c r="CR279" s="81"/>
      <c r="CS279" s="81"/>
      <c r="CT279" s="81"/>
      <c r="CU279" s="81"/>
      <c r="CV279" s="81"/>
      <c r="CW279" s="81"/>
      <c r="CX279" s="81"/>
      <c r="CY279" s="81"/>
      <c r="CZ279" s="81"/>
      <c r="DA279" s="81"/>
      <c r="DB279" s="81"/>
      <c r="DC279" s="81"/>
      <c r="DD279" s="81"/>
      <c r="DE279" s="81"/>
      <c r="DF279" s="81"/>
      <c r="DG279" s="81"/>
      <c r="DH279" s="81"/>
      <c r="DI279" s="81"/>
      <c r="DJ279" s="81"/>
      <c r="DK279" s="81"/>
      <c r="DL279" s="81"/>
      <c r="DM279" s="81"/>
      <c r="DN279" s="81"/>
      <c r="DO279" s="81"/>
      <c r="DP279" s="81"/>
      <c r="DQ279" s="81"/>
      <c r="DR279" s="81"/>
      <c r="DS279" s="81"/>
      <c r="DT279" s="81"/>
      <c r="DU279" s="81"/>
      <c r="DV279" s="81"/>
      <c r="DW279" s="81"/>
      <c r="DX279" s="81"/>
      <c r="DY279" s="81"/>
      <c r="DZ279" s="81"/>
      <c r="EA279" s="81"/>
      <c r="EB279" s="81"/>
      <c r="EC279" s="81"/>
      <c r="ED279" s="81"/>
      <c r="EE279" s="81"/>
      <c r="EF279" s="81"/>
      <c r="EG279" s="81"/>
      <c r="EH279" s="81"/>
      <c r="EI279" s="81"/>
      <c r="EJ279" s="81"/>
      <c r="EK279" s="81"/>
      <c r="EL279" s="81"/>
      <c r="EM279" s="81"/>
      <c r="EN279" s="81"/>
      <c r="EO279" s="81"/>
      <c r="EP279" s="81"/>
      <c r="EQ279" s="81"/>
      <c r="ER279" s="81"/>
      <c r="ES279" s="81"/>
      <c r="ET279" s="81"/>
      <c r="EU279" s="81"/>
      <c r="EV279" s="81"/>
      <c r="EW279" s="81"/>
      <c r="EX279" s="81"/>
      <c r="EY279" s="81"/>
    </row>
    <row r="280" spans="2:155" ht="14.45" customHeight="1" x14ac:dyDescent="0.25">
      <c r="B280" s="85"/>
      <c r="C280" s="85"/>
      <c r="D280" s="85"/>
      <c r="E280" s="85"/>
      <c r="F280" s="85"/>
      <c r="G280" s="85"/>
      <c r="H280" s="85"/>
      <c r="I280" s="85"/>
      <c r="J280" s="85"/>
      <c r="K280" s="85"/>
      <c r="L280" s="85"/>
      <c r="AN280" s="81"/>
      <c r="AO280" s="81"/>
      <c r="AP280" s="81"/>
      <c r="AQ280" s="81"/>
      <c r="AR280" s="81"/>
      <c r="AS280" s="81"/>
      <c r="AT280" s="81"/>
      <c r="AU280" s="81"/>
      <c r="AV280" s="81"/>
      <c r="AW280" s="81"/>
      <c r="AX280" s="81"/>
      <c r="AY280" s="81"/>
      <c r="AZ280" s="81"/>
      <c r="BA280" s="81"/>
      <c r="BB280" s="81"/>
      <c r="BC280" s="81"/>
      <c r="BD280" s="81"/>
      <c r="BE280" s="81"/>
      <c r="BF280" s="81"/>
      <c r="BG280" s="81"/>
      <c r="BH280" s="81"/>
      <c r="BI280" s="81"/>
      <c r="BJ280" s="81"/>
      <c r="BK280" s="81"/>
      <c r="BL280" s="81"/>
      <c r="BM280" s="81"/>
      <c r="BN280" s="81"/>
      <c r="BO280" s="81"/>
      <c r="BP280" s="81"/>
      <c r="BQ280" s="81"/>
      <c r="BR280" s="81"/>
      <c r="BS280" s="81"/>
      <c r="BT280" s="81"/>
      <c r="BU280" s="81"/>
      <c r="BV280" s="81"/>
      <c r="BW280" s="81"/>
      <c r="BX280" s="81"/>
      <c r="BY280" s="81"/>
      <c r="BZ280" s="81"/>
      <c r="CA280" s="81"/>
      <c r="CB280" s="81"/>
      <c r="CC280" s="81"/>
      <c r="CD280" s="81"/>
      <c r="CE280" s="81"/>
      <c r="CF280" s="81"/>
      <c r="CG280" s="81"/>
      <c r="CH280" s="81"/>
      <c r="CI280" s="81"/>
      <c r="CJ280" s="81"/>
      <c r="CK280" s="81"/>
      <c r="CL280" s="81"/>
      <c r="CM280" s="81"/>
      <c r="CN280" s="81"/>
      <c r="CO280" s="81"/>
      <c r="CP280" s="81"/>
      <c r="CQ280" s="81"/>
      <c r="CR280" s="81"/>
      <c r="CS280" s="81"/>
      <c r="CT280" s="81"/>
      <c r="CU280" s="81"/>
      <c r="CV280" s="81"/>
      <c r="CW280" s="81"/>
      <c r="CX280" s="81"/>
      <c r="CY280" s="81"/>
      <c r="CZ280" s="81"/>
      <c r="DA280" s="81"/>
      <c r="DB280" s="81"/>
      <c r="DC280" s="81"/>
      <c r="DD280" s="81"/>
      <c r="DE280" s="81"/>
      <c r="DF280" s="81"/>
      <c r="DG280" s="81"/>
      <c r="DH280" s="81"/>
      <c r="DI280" s="81"/>
      <c r="DJ280" s="81"/>
      <c r="DK280" s="81"/>
      <c r="DL280" s="81"/>
      <c r="DM280" s="81"/>
      <c r="DN280" s="81"/>
      <c r="DO280" s="81"/>
      <c r="DP280" s="81"/>
      <c r="DQ280" s="81"/>
      <c r="DR280" s="81"/>
      <c r="DS280" s="81"/>
      <c r="DT280" s="81"/>
      <c r="DU280" s="81"/>
      <c r="DV280" s="81"/>
      <c r="DW280" s="81"/>
      <c r="DX280" s="81"/>
      <c r="DY280" s="81"/>
      <c r="DZ280" s="81"/>
      <c r="EA280" s="81"/>
      <c r="EB280" s="81"/>
      <c r="EC280" s="81"/>
      <c r="ED280" s="81"/>
      <c r="EE280" s="81"/>
      <c r="EF280" s="81"/>
      <c r="EG280" s="81"/>
      <c r="EH280" s="81"/>
      <c r="EI280" s="81"/>
      <c r="EJ280" s="81"/>
      <c r="EK280" s="81"/>
      <c r="EL280" s="81"/>
      <c r="EM280" s="81"/>
      <c r="EN280" s="81"/>
      <c r="EO280" s="81"/>
      <c r="EP280" s="81"/>
      <c r="EQ280" s="81"/>
      <c r="ER280" s="81"/>
      <c r="ES280" s="81"/>
      <c r="ET280" s="81"/>
      <c r="EU280" s="81"/>
      <c r="EV280" s="81"/>
      <c r="EW280" s="81"/>
      <c r="EX280" s="81"/>
      <c r="EY280" s="81"/>
    </row>
    <row r="281" spans="2:155" ht="14.45" customHeight="1" x14ac:dyDescent="0.25">
      <c r="B281" s="85"/>
      <c r="C281" s="85"/>
      <c r="D281" s="85"/>
      <c r="E281" s="85"/>
      <c r="F281" s="85"/>
      <c r="G281" s="85"/>
      <c r="H281" s="85"/>
      <c r="I281" s="85"/>
      <c r="J281" s="85"/>
      <c r="K281" s="85"/>
      <c r="L281" s="85"/>
      <c r="AN281" s="81"/>
      <c r="AO281" s="81"/>
      <c r="AP281" s="81"/>
      <c r="AQ281" s="81"/>
      <c r="AR281" s="81"/>
      <c r="AS281" s="81"/>
      <c r="AT281" s="81"/>
      <c r="AU281" s="81"/>
      <c r="AV281" s="81"/>
      <c r="AW281" s="81"/>
      <c r="AX281" s="81"/>
      <c r="AY281" s="81"/>
      <c r="AZ281" s="81"/>
      <c r="BA281" s="81"/>
      <c r="BB281" s="81"/>
      <c r="BC281" s="81"/>
      <c r="BD281" s="81"/>
      <c r="BE281" s="81"/>
      <c r="BF281" s="81"/>
      <c r="BG281" s="81"/>
      <c r="BH281" s="81"/>
      <c r="BI281" s="81"/>
      <c r="BJ281" s="81"/>
      <c r="BK281" s="81"/>
      <c r="BL281" s="81"/>
      <c r="BM281" s="81"/>
      <c r="BN281" s="81"/>
      <c r="BO281" s="81"/>
      <c r="BP281" s="81"/>
      <c r="BQ281" s="81"/>
      <c r="BR281" s="81"/>
      <c r="BS281" s="81"/>
      <c r="BT281" s="81"/>
      <c r="BU281" s="81"/>
      <c r="BV281" s="81"/>
      <c r="BW281" s="81"/>
      <c r="BX281" s="81"/>
      <c r="BY281" s="81"/>
      <c r="BZ281" s="81"/>
      <c r="CA281" s="81"/>
      <c r="CB281" s="81"/>
      <c r="CC281" s="81"/>
      <c r="CD281" s="81"/>
      <c r="CE281" s="81"/>
      <c r="CF281" s="81"/>
      <c r="CG281" s="81"/>
      <c r="CH281" s="81"/>
      <c r="CI281" s="81"/>
      <c r="CJ281" s="81"/>
      <c r="CK281" s="81"/>
      <c r="CL281" s="81"/>
      <c r="CM281" s="81"/>
      <c r="CN281" s="81"/>
      <c r="CO281" s="81"/>
      <c r="CP281" s="81"/>
      <c r="CQ281" s="81"/>
      <c r="CR281" s="81"/>
      <c r="CS281" s="81"/>
      <c r="CT281" s="81"/>
      <c r="CU281" s="81"/>
      <c r="CV281" s="81"/>
      <c r="CW281" s="81"/>
      <c r="CX281" s="81"/>
      <c r="CY281" s="81"/>
      <c r="CZ281" s="81"/>
      <c r="DA281" s="81"/>
      <c r="DB281" s="81"/>
      <c r="DC281" s="81"/>
      <c r="DD281" s="81"/>
      <c r="DE281" s="81"/>
      <c r="DF281" s="81"/>
      <c r="DG281" s="81"/>
      <c r="DH281" s="81"/>
      <c r="DI281" s="81"/>
      <c r="DJ281" s="81"/>
      <c r="DK281" s="81"/>
      <c r="DL281" s="81"/>
      <c r="DM281" s="81"/>
      <c r="DN281" s="81"/>
      <c r="DO281" s="81"/>
      <c r="DP281" s="81"/>
      <c r="DQ281" s="81"/>
      <c r="DR281" s="81"/>
      <c r="DS281" s="81"/>
      <c r="DT281" s="81"/>
      <c r="DU281" s="81"/>
      <c r="DV281" s="81"/>
      <c r="DW281" s="81"/>
      <c r="DX281" s="81"/>
      <c r="DY281" s="81"/>
      <c r="DZ281" s="81"/>
      <c r="EA281" s="81"/>
      <c r="EB281" s="81"/>
      <c r="EC281" s="81"/>
      <c r="ED281" s="81"/>
      <c r="EE281" s="81"/>
      <c r="EF281" s="81"/>
      <c r="EG281" s="81"/>
      <c r="EH281" s="81"/>
      <c r="EI281" s="81"/>
      <c r="EJ281" s="81"/>
      <c r="EK281" s="81"/>
      <c r="EL281" s="81"/>
      <c r="EM281" s="81"/>
      <c r="EN281" s="81"/>
      <c r="EO281" s="81"/>
      <c r="EP281" s="81"/>
      <c r="EQ281" s="81"/>
      <c r="ER281" s="81"/>
      <c r="ES281" s="81"/>
      <c r="ET281" s="81"/>
      <c r="EU281" s="81"/>
      <c r="EV281" s="81"/>
      <c r="EW281" s="81"/>
      <c r="EX281" s="81"/>
      <c r="EY281" s="81"/>
    </row>
    <row r="282" spans="2:155" ht="14.45" customHeight="1" x14ac:dyDescent="0.25">
      <c r="B282" s="85"/>
      <c r="C282" s="85"/>
      <c r="D282" s="85"/>
      <c r="E282" s="85"/>
      <c r="F282" s="85"/>
      <c r="G282" s="85"/>
      <c r="H282" s="85"/>
      <c r="I282" s="85"/>
      <c r="J282" s="85"/>
      <c r="K282" s="85"/>
      <c r="L282" s="85"/>
      <c r="AN282" s="81"/>
      <c r="AO282" s="81"/>
      <c r="AP282" s="81"/>
      <c r="AQ282" s="81"/>
      <c r="AR282" s="81"/>
      <c r="AS282" s="81"/>
      <c r="AT282" s="81"/>
      <c r="AU282" s="81"/>
      <c r="AV282" s="81"/>
      <c r="AW282" s="81"/>
      <c r="AX282" s="81"/>
      <c r="AY282" s="81"/>
      <c r="AZ282" s="81"/>
      <c r="BA282" s="81"/>
      <c r="BB282" s="81"/>
      <c r="BC282" s="81"/>
      <c r="BD282" s="81"/>
      <c r="BE282" s="81"/>
      <c r="BF282" s="81"/>
      <c r="BG282" s="81"/>
      <c r="BH282" s="81"/>
      <c r="BI282" s="81"/>
      <c r="BJ282" s="81"/>
      <c r="BK282" s="81"/>
      <c r="BL282" s="81"/>
      <c r="BM282" s="81"/>
      <c r="BN282" s="81"/>
      <c r="BO282" s="81"/>
      <c r="BP282" s="81"/>
      <c r="BQ282" s="81"/>
      <c r="BR282" s="81"/>
      <c r="BS282" s="81"/>
      <c r="BT282" s="81"/>
      <c r="BU282" s="81"/>
      <c r="BV282" s="81"/>
      <c r="BW282" s="81"/>
      <c r="BX282" s="81"/>
      <c r="BY282" s="81"/>
      <c r="BZ282" s="81"/>
      <c r="CA282" s="81"/>
      <c r="CB282" s="81"/>
      <c r="CC282" s="81"/>
      <c r="CD282" s="81"/>
      <c r="CE282" s="81"/>
      <c r="CF282" s="81"/>
      <c r="CG282" s="81"/>
      <c r="CH282" s="81"/>
      <c r="CI282" s="81"/>
      <c r="CJ282" s="81"/>
      <c r="CK282" s="81"/>
      <c r="CL282" s="81"/>
      <c r="CM282" s="81"/>
      <c r="CN282" s="81"/>
      <c r="CO282" s="81"/>
      <c r="CP282" s="81"/>
      <c r="CQ282" s="81"/>
      <c r="CR282" s="81"/>
      <c r="CS282" s="81"/>
      <c r="CT282" s="81"/>
      <c r="CU282" s="81"/>
      <c r="CV282" s="81"/>
      <c r="CW282" s="81"/>
      <c r="CX282" s="81"/>
      <c r="CY282" s="81"/>
      <c r="CZ282" s="81"/>
      <c r="DA282" s="81"/>
      <c r="DB282" s="81"/>
      <c r="DC282" s="81"/>
      <c r="DD282" s="81"/>
      <c r="DE282" s="81"/>
      <c r="DF282" s="81"/>
      <c r="DG282" s="81"/>
      <c r="DH282" s="81"/>
      <c r="DI282" s="81"/>
      <c r="DJ282" s="81"/>
      <c r="DK282" s="81"/>
      <c r="DL282" s="81"/>
      <c r="DM282" s="81"/>
      <c r="DN282" s="81"/>
      <c r="DO282" s="81"/>
      <c r="DP282" s="81"/>
      <c r="DQ282" s="81"/>
      <c r="DR282" s="81"/>
      <c r="DS282" s="81"/>
      <c r="DT282" s="81"/>
      <c r="DU282" s="81"/>
      <c r="DV282" s="81"/>
      <c r="DW282" s="81"/>
      <c r="DX282" s="81"/>
      <c r="DY282" s="81"/>
      <c r="DZ282" s="81"/>
      <c r="EA282" s="81"/>
      <c r="EB282" s="81"/>
      <c r="EC282" s="81"/>
      <c r="ED282" s="81"/>
      <c r="EE282" s="81"/>
      <c r="EF282" s="81"/>
      <c r="EG282" s="81"/>
      <c r="EH282" s="81"/>
      <c r="EI282" s="81"/>
      <c r="EJ282" s="81"/>
      <c r="EK282" s="81"/>
      <c r="EL282" s="81"/>
      <c r="EM282" s="81"/>
      <c r="EN282" s="81"/>
      <c r="EO282" s="81"/>
      <c r="EP282" s="81"/>
      <c r="EQ282" s="81"/>
      <c r="ER282" s="81"/>
      <c r="ES282" s="81"/>
      <c r="ET282" s="81"/>
      <c r="EU282" s="81"/>
      <c r="EV282" s="81"/>
      <c r="EW282" s="81"/>
      <c r="EX282" s="81"/>
      <c r="EY282" s="81"/>
    </row>
    <row r="283" spans="2:155" ht="14.45" customHeight="1" x14ac:dyDescent="0.25">
      <c r="B283" s="85"/>
      <c r="C283" s="85"/>
      <c r="D283" s="85"/>
      <c r="E283" s="85"/>
      <c r="F283" s="85"/>
      <c r="G283" s="85"/>
      <c r="H283" s="85"/>
      <c r="I283" s="85"/>
      <c r="J283" s="85"/>
      <c r="K283" s="85"/>
      <c r="L283" s="85"/>
      <c r="AN283" s="81"/>
      <c r="AO283" s="81"/>
      <c r="AP283" s="81"/>
      <c r="AQ283" s="81"/>
      <c r="AR283" s="81"/>
      <c r="AS283" s="81"/>
      <c r="AT283" s="81"/>
      <c r="AU283" s="81"/>
      <c r="AV283" s="81"/>
      <c r="AW283" s="81"/>
      <c r="AX283" s="81"/>
      <c r="AY283" s="81"/>
      <c r="AZ283" s="81"/>
      <c r="BA283" s="81"/>
      <c r="BB283" s="81"/>
      <c r="BC283" s="81"/>
      <c r="BD283" s="81"/>
      <c r="BE283" s="81"/>
      <c r="BF283" s="81"/>
      <c r="BG283" s="81"/>
      <c r="BH283" s="81"/>
      <c r="BI283" s="81"/>
      <c r="BJ283" s="81"/>
      <c r="BK283" s="81"/>
      <c r="BL283" s="81"/>
      <c r="BM283" s="81"/>
      <c r="BN283" s="81"/>
      <c r="BO283" s="81"/>
      <c r="BP283" s="81"/>
      <c r="BQ283" s="81"/>
      <c r="BR283" s="81"/>
      <c r="BS283" s="81"/>
      <c r="BT283" s="81"/>
      <c r="BU283" s="81"/>
      <c r="BV283" s="81"/>
      <c r="BW283" s="81"/>
      <c r="BX283" s="81"/>
      <c r="BY283" s="81"/>
      <c r="BZ283" s="81"/>
      <c r="CA283" s="81"/>
      <c r="CB283" s="81"/>
      <c r="CC283" s="81"/>
      <c r="CD283" s="81"/>
      <c r="CE283" s="81"/>
      <c r="CF283" s="81"/>
      <c r="CG283" s="81"/>
      <c r="CH283" s="81"/>
      <c r="CI283" s="81"/>
      <c r="CJ283" s="81"/>
      <c r="CK283" s="81"/>
      <c r="CL283" s="81"/>
      <c r="CM283" s="81"/>
      <c r="CN283" s="81"/>
      <c r="CO283" s="81"/>
      <c r="CP283" s="81"/>
      <c r="CQ283" s="81"/>
      <c r="CR283" s="81"/>
      <c r="CS283" s="81"/>
      <c r="CT283" s="81"/>
      <c r="CU283" s="81"/>
      <c r="CV283" s="81"/>
      <c r="CW283" s="81"/>
      <c r="CX283" s="81"/>
      <c r="CY283" s="81"/>
      <c r="CZ283" s="81"/>
      <c r="DA283" s="81"/>
      <c r="DB283" s="81"/>
      <c r="DC283" s="81"/>
      <c r="DD283" s="81"/>
      <c r="DE283" s="81"/>
      <c r="DF283" s="81"/>
      <c r="DG283" s="81"/>
      <c r="DH283" s="81"/>
      <c r="DI283" s="81"/>
      <c r="DJ283" s="81"/>
      <c r="DK283" s="81"/>
      <c r="DL283" s="81"/>
      <c r="DM283" s="81"/>
      <c r="DN283" s="81"/>
      <c r="DO283" s="81"/>
      <c r="DP283" s="81"/>
      <c r="DQ283" s="81"/>
      <c r="DR283" s="81"/>
      <c r="DS283" s="81"/>
      <c r="DT283" s="81"/>
      <c r="DU283" s="81"/>
      <c r="DV283" s="81"/>
      <c r="DW283" s="81"/>
      <c r="DX283" s="81"/>
      <c r="DY283" s="81"/>
      <c r="DZ283" s="81"/>
      <c r="EA283" s="81"/>
      <c r="EB283" s="81"/>
      <c r="EC283" s="81"/>
      <c r="ED283" s="81"/>
      <c r="EE283" s="81"/>
      <c r="EF283" s="81"/>
      <c r="EG283" s="81"/>
      <c r="EH283" s="81"/>
      <c r="EI283" s="81"/>
      <c r="EJ283" s="81"/>
      <c r="EK283" s="81"/>
      <c r="EL283" s="81"/>
      <c r="EM283" s="81"/>
      <c r="EN283" s="81"/>
      <c r="EO283" s="81"/>
      <c r="EP283" s="81"/>
      <c r="EQ283" s="81"/>
      <c r="ER283" s="81"/>
      <c r="ES283" s="81"/>
      <c r="ET283" s="81"/>
      <c r="EU283" s="81"/>
      <c r="EV283" s="81"/>
      <c r="EW283" s="81"/>
      <c r="EX283" s="81"/>
      <c r="EY283" s="81"/>
    </row>
    <row r="284" spans="2:155" ht="14.45" customHeight="1" x14ac:dyDescent="0.25">
      <c r="B284" s="85"/>
      <c r="C284" s="85"/>
      <c r="D284" s="85"/>
      <c r="E284" s="85"/>
      <c r="F284" s="85"/>
      <c r="G284" s="85"/>
      <c r="H284" s="85"/>
      <c r="I284" s="85"/>
      <c r="J284" s="85"/>
      <c r="K284" s="85"/>
      <c r="L284" s="85"/>
      <c r="AN284" s="81"/>
      <c r="AO284" s="81"/>
      <c r="AP284" s="81"/>
      <c r="AQ284" s="81"/>
      <c r="AR284" s="81"/>
      <c r="AS284" s="81"/>
      <c r="AT284" s="81"/>
      <c r="AU284" s="81"/>
      <c r="AV284" s="81"/>
      <c r="AW284" s="81"/>
      <c r="AX284" s="81"/>
      <c r="AY284" s="81"/>
      <c r="AZ284" s="81"/>
      <c r="BA284" s="81"/>
      <c r="BB284" s="81"/>
      <c r="BC284" s="81"/>
      <c r="BD284" s="81"/>
      <c r="BE284" s="81"/>
      <c r="BF284" s="81"/>
      <c r="BG284" s="81"/>
      <c r="BH284" s="81"/>
      <c r="BI284" s="81"/>
      <c r="BJ284" s="81"/>
      <c r="BK284" s="81"/>
      <c r="BL284" s="81"/>
      <c r="BM284" s="81"/>
      <c r="BN284" s="81"/>
      <c r="BO284" s="81"/>
      <c r="BP284" s="81"/>
      <c r="BQ284" s="81"/>
      <c r="BR284" s="81"/>
      <c r="BS284" s="81"/>
      <c r="BT284" s="81"/>
      <c r="BU284" s="81"/>
      <c r="BV284" s="81"/>
      <c r="BW284" s="81"/>
      <c r="BX284" s="81"/>
      <c r="BY284" s="81"/>
      <c r="BZ284" s="81"/>
      <c r="CA284" s="81"/>
      <c r="CB284" s="81"/>
      <c r="CC284" s="81"/>
      <c r="CD284" s="81"/>
      <c r="CE284" s="81"/>
      <c r="CF284" s="81"/>
      <c r="CG284" s="81"/>
      <c r="CH284" s="81"/>
      <c r="CI284" s="81"/>
      <c r="CJ284" s="81"/>
      <c r="CK284" s="81"/>
      <c r="CL284" s="81"/>
      <c r="CM284" s="81"/>
      <c r="CN284" s="81"/>
      <c r="CO284" s="81"/>
      <c r="CP284" s="81"/>
      <c r="CQ284" s="81"/>
      <c r="CR284" s="81"/>
      <c r="CS284" s="81"/>
      <c r="CT284" s="81"/>
      <c r="CU284" s="81"/>
      <c r="CV284" s="81"/>
      <c r="CW284" s="81"/>
      <c r="CX284" s="81"/>
      <c r="CY284" s="81"/>
      <c r="CZ284" s="81"/>
      <c r="DA284" s="81"/>
      <c r="DB284" s="81"/>
      <c r="DC284" s="81"/>
      <c r="DD284" s="81"/>
      <c r="DE284" s="81"/>
      <c r="DF284" s="81"/>
      <c r="DG284" s="81"/>
      <c r="DH284" s="81"/>
      <c r="DI284" s="81"/>
      <c r="DJ284" s="81"/>
      <c r="DK284" s="81"/>
      <c r="DL284" s="81"/>
      <c r="DM284" s="81"/>
      <c r="DN284" s="81"/>
      <c r="DO284" s="81"/>
      <c r="DP284" s="81"/>
      <c r="DQ284" s="81"/>
      <c r="DR284" s="81"/>
      <c r="DS284" s="81"/>
      <c r="DT284" s="81"/>
      <c r="DU284" s="81"/>
      <c r="DV284" s="81"/>
      <c r="DW284" s="81"/>
      <c r="DX284" s="81"/>
      <c r="DY284" s="81"/>
      <c r="DZ284" s="81"/>
      <c r="EA284" s="81"/>
      <c r="EB284" s="81"/>
      <c r="EC284" s="81"/>
      <c r="ED284" s="81"/>
      <c r="EE284" s="81"/>
      <c r="EF284" s="81"/>
      <c r="EG284" s="81"/>
      <c r="EH284" s="81"/>
      <c r="EI284" s="81"/>
      <c r="EJ284" s="81"/>
      <c r="EK284" s="81"/>
      <c r="EL284" s="81"/>
      <c r="EM284" s="81"/>
      <c r="EN284" s="81"/>
      <c r="EO284" s="81"/>
      <c r="EP284" s="81"/>
      <c r="EQ284" s="81"/>
      <c r="ER284" s="81"/>
      <c r="ES284" s="81"/>
      <c r="ET284" s="81"/>
      <c r="EU284" s="81"/>
      <c r="EV284" s="81"/>
      <c r="EW284" s="81"/>
      <c r="EX284" s="81"/>
      <c r="EY284" s="81"/>
    </row>
    <row r="285" spans="2:155" ht="14.45" customHeight="1" x14ac:dyDescent="0.25">
      <c r="B285" s="85"/>
      <c r="C285" s="85"/>
      <c r="D285" s="85"/>
      <c r="E285" s="85"/>
      <c r="F285" s="85"/>
      <c r="G285" s="85"/>
      <c r="H285" s="85"/>
      <c r="I285" s="85"/>
      <c r="J285" s="85"/>
      <c r="K285" s="85"/>
      <c r="L285" s="85"/>
      <c r="AN285" s="81"/>
      <c r="AO285" s="81"/>
      <c r="AP285" s="81"/>
      <c r="AQ285" s="81"/>
      <c r="AR285" s="81"/>
      <c r="AS285" s="81"/>
      <c r="AT285" s="81"/>
      <c r="AU285" s="81"/>
      <c r="AV285" s="81"/>
      <c r="AW285" s="81"/>
      <c r="AX285" s="81"/>
      <c r="AY285" s="81"/>
      <c r="AZ285" s="81"/>
      <c r="BA285" s="81"/>
      <c r="BB285" s="81"/>
      <c r="BC285" s="81"/>
      <c r="BD285" s="81"/>
      <c r="BE285" s="81"/>
      <c r="BF285" s="81"/>
      <c r="BG285" s="81"/>
      <c r="BH285" s="81"/>
      <c r="BI285" s="81"/>
      <c r="BJ285" s="81"/>
      <c r="BK285" s="81"/>
      <c r="BL285" s="81"/>
      <c r="BM285" s="81"/>
      <c r="BN285" s="81"/>
      <c r="BO285" s="81"/>
      <c r="BP285" s="81"/>
      <c r="BQ285" s="81"/>
      <c r="BR285" s="81"/>
      <c r="BS285" s="81"/>
      <c r="BT285" s="81"/>
      <c r="BU285" s="81"/>
      <c r="BV285" s="81"/>
      <c r="BW285" s="81"/>
      <c r="BX285" s="81"/>
      <c r="BY285" s="81"/>
      <c r="BZ285" s="81"/>
      <c r="CA285" s="81"/>
      <c r="CB285" s="81"/>
      <c r="CC285" s="81"/>
      <c r="CD285" s="81"/>
      <c r="CE285" s="81"/>
      <c r="CF285" s="81"/>
      <c r="CG285" s="81"/>
      <c r="CH285" s="81"/>
      <c r="CI285" s="81"/>
      <c r="CJ285" s="81"/>
      <c r="CK285" s="81"/>
      <c r="CL285" s="81"/>
      <c r="CM285" s="81"/>
      <c r="CN285" s="81"/>
      <c r="CO285" s="81"/>
      <c r="CP285" s="81"/>
      <c r="CQ285" s="81"/>
      <c r="CR285" s="81"/>
      <c r="CS285" s="81"/>
      <c r="CT285" s="81"/>
      <c r="CU285" s="81"/>
      <c r="CV285" s="81"/>
      <c r="CW285" s="81"/>
      <c r="CX285" s="81"/>
      <c r="CY285" s="81"/>
      <c r="CZ285" s="81"/>
      <c r="DA285" s="81"/>
      <c r="DB285" s="81"/>
      <c r="DC285" s="81"/>
      <c r="DD285" s="81"/>
      <c r="DE285" s="81"/>
      <c r="DF285" s="81"/>
      <c r="DG285" s="81"/>
      <c r="DH285" s="81"/>
      <c r="DI285" s="81"/>
      <c r="DJ285" s="81"/>
      <c r="DK285" s="81"/>
      <c r="DL285" s="81"/>
      <c r="DM285" s="81"/>
      <c r="DN285" s="81"/>
      <c r="DO285" s="81"/>
      <c r="DP285" s="81"/>
      <c r="DQ285" s="81"/>
      <c r="DR285" s="81"/>
      <c r="DS285" s="81"/>
      <c r="DT285" s="81"/>
      <c r="DU285" s="81"/>
      <c r="DV285" s="81"/>
      <c r="DW285" s="81"/>
      <c r="DX285" s="81"/>
      <c r="DY285" s="81"/>
      <c r="DZ285" s="81"/>
      <c r="EA285" s="81"/>
      <c r="EB285" s="81"/>
      <c r="EC285" s="81"/>
      <c r="ED285" s="81"/>
      <c r="EE285" s="81"/>
      <c r="EF285" s="81"/>
      <c r="EG285" s="81"/>
      <c r="EH285" s="81"/>
      <c r="EI285" s="81"/>
      <c r="EJ285" s="81"/>
      <c r="EK285" s="81"/>
      <c r="EL285" s="81"/>
      <c r="EM285" s="81"/>
      <c r="EN285" s="81"/>
      <c r="EO285" s="81"/>
      <c r="EP285" s="81"/>
      <c r="EQ285" s="81"/>
      <c r="ER285" s="81"/>
      <c r="ES285" s="81"/>
      <c r="ET285" s="81"/>
      <c r="EU285" s="81"/>
      <c r="EV285" s="81"/>
      <c r="EW285" s="81"/>
      <c r="EX285" s="81"/>
      <c r="EY285" s="81"/>
    </row>
    <row r="286" spans="2:155" ht="14.45" customHeight="1" x14ac:dyDescent="0.25">
      <c r="B286" s="85"/>
      <c r="C286" s="85"/>
      <c r="D286" s="85"/>
      <c r="E286" s="85"/>
      <c r="F286" s="85"/>
      <c r="G286" s="85"/>
      <c r="H286" s="85"/>
      <c r="I286" s="85"/>
      <c r="J286" s="85"/>
      <c r="K286" s="85"/>
      <c r="L286" s="85"/>
      <c r="AN286" s="81"/>
      <c r="AO286" s="81"/>
      <c r="AP286" s="81"/>
      <c r="AQ286" s="81"/>
      <c r="AR286" s="81"/>
      <c r="AS286" s="81"/>
      <c r="AT286" s="81"/>
      <c r="AU286" s="81"/>
      <c r="AV286" s="81"/>
      <c r="AW286" s="81"/>
      <c r="AX286" s="81"/>
      <c r="AY286" s="81"/>
      <c r="AZ286" s="81"/>
      <c r="BA286" s="81"/>
      <c r="BB286" s="81"/>
      <c r="BC286" s="81"/>
      <c r="BD286" s="81"/>
      <c r="BE286" s="81"/>
      <c r="BF286" s="81"/>
      <c r="BG286" s="81"/>
      <c r="BH286" s="81"/>
      <c r="BI286" s="81"/>
      <c r="BJ286" s="81"/>
      <c r="BK286" s="81"/>
      <c r="BL286" s="81"/>
      <c r="BM286" s="81"/>
      <c r="BN286" s="81"/>
      <c r="BO286" s="81"/>
      <c r="BP286" s="81"/>
      <c r="BQ286" s="81"/>
      <c r="BR286" s="81"/>
      <c r="BS286" s="81"/>
      <c r="BT286" s="81"/>
      <c r="BU286" s="81"/>
      <c r="BV286" s="81"/>
      <c r="BW286" s="81"/>
      <c r="BX286" s="81"/>
      <c r="BY286" s="81"/>
      <c r="BZ286" s="81"/>
      <c r="CA286" s="81"/>
      <c r="CB286" s="81"/>
      <c r="CC286" s="81"/>
      <c r="CD286" s="81"/>
      <c r="CE286" s="81"/>
      <c r="CF286" s="81"/>
      <c r="CG286" s="81"/>
      <c r="CH286" s="81"/>
      <c r="CI286" s="81"/>
      <c r="CJ286" s="81"/>
      <c r="CK286" s="81"/>
      <c r="CL286" s="81"/>
      <c r="CM286" s="81"/>
      <c r="CN286" s="81"/>
      <c r="CO286" s="81"/>
      <c r="CP286" s="81"/>
      <c r="CQ286" s="81"/>
      <c r="CR286" s="81"/>
      <c r="CS286" s="81"/>
      <c r="CT286" s="81"/>
      <c r="CU286" s="81"/>
      <c r="CV286" s="81"/>
      <c r="CW286" s="81"/>
      <c r="CX286" s="81"/>
      <c r="CY286" s="81"/>
      <c r="CZ286" s="81"/>
      <c r="DA286" s="81"/>
      <c r="DB286" s="81"/>
      <c r="DC286" s="81"/>
      <c r="DD286" s="81"/>
      <c r="DE286" s="81"/>
      <c r="DF286" s="81"/>
      <c r="DG286" s="81"/>
      <c r="DH286" s="81"/>
      <c r="DI286" s="81"/>
      <c r="DJ286" s="81"/>
      <c r="DK286" s="81"/>
      <c r="DL286" s="81"/>
      <c r="DM286" s="81"/>
      <c r="DN286" s="81"/>
      <c r="DO286" s="81"/>
      <c r="DP286" s="81"/>
      <c r="DQ286" s="81"/>
      <c r="DR286" s="81"/>
      <c r="DS286" s="81"/>
      <c r="DT286" s="81"/>
      <c r="DU286" s="81"/>
      <c r="DV286" s="81"/>
      <c r="DW286" s="81"/>
      <c r="DX286" s="81"/>
      <c r="DY286" s="81"/>
      <c r="DZ286" s="81"/>
      <c r="EA286" s="81"/>
      <c r="EB286" s="81"/>
      <c r="EC286" s="81"/>
      <c r="ED286" s="81"/>
      <c r="EE286" s="81"/>
      <c r="EF286" s="81"/>
      <c r="EG286" s="81"/>
      <c r="EH286" s="81"/>
      <c r="EI286" s="81"/>
      <c r="EJ286" s="81"/>
      <c r="EK286" s="81"/>
      <c r="EL286" s="81"/>
      <c r="EM286" s="81"/>
      <c r="EN286" s="81"/>
      <c r="EO286" s="81"/>
      <c r="EP286" s="81"/>
      <c r="EQ286" s="81"/>
      <c r="ER286" s="81"/>
      <c r="ES286" s="81"/>
      <c r="ET286" s="81"/>
      <c r="EU286" s="81"/>
      <c r="EV286" s="81"/>
      <c r="EW286" s="81"/>
      <c r="EX286" s="81"/>
      <c r="EY286" s="81"/>
    </row>
    <row r="287" spans="2:155" ht="14.45" customHeight="1" x14ac:dyDescent="0.25">
      <c r="B287" s="85"/>
      <c r="C287" s="85"/>
      <c r="D287" s="85"/>
      <c r="E287" s="85"/>
      <c r="F287" s="85"/>
      <c r="G287" s="85"/>
      <c r="H287" s="85"/>
      <c r="I287" s="85"/>
      <c r="J287" s="85"/>
      <c r="K287" s="85"/>
      <c r="L287" s="85"/>
      <c r="AN287" s="81"/>
      <c r="AO287" s="81"/>
      <c r="AP287" s="81"/>
      <c r="AQ287" s="81"/>
      <c r="AR287" s="81"/>
      <c r="AS287" s="81"/>
      <c r="AT287" s="81"/>
      <c r="AU287" s="81"/>
      <c r="AV287" s="81"/>
      <c r="AW287" s="81"/>
      <c r="AX287" s="81"/>
      <c r="AY287" s="81"/>
      <c r="AZ287" s="81"/>
      <c r="BA287" s="81"/>
      <c r="BB287" s="81"/>
      <c r="BC287" s="81"/>
      <c r="BD287" s="81"/>
      <c r="BE287" s="81"/>
      <c r="BF287" s="81"/>
      <c r="BG287" s="81"/>
      <c r="BH287" s="81"/>
      <c r="BI287" s="81"/>
      <c r="BJ287" s="81"/>
      <c r="BK287" s="81"/>
      <c r="BL287" s="81"/>
      <c r="BM287" s="81"/>
      <c r="BN287" s="81"/>
      <c r="BO287" s="81"/>
      <c r="BP287" s="81"/>
      <c r="BQ287" s="81"/>
      <c r="BR287" s="81"/>
      <c r="BS287" s="81"/>
      <c r="BT287" s="81"/>
      <c r="BU287" s="81"/>
      <c r="BV287" s="81"/>
      <c r="BW287" s="81"/>
      <c r="BX287" s="81"/>
      <c r="BY287" s="81"/>
      <c r="BZ287" s="81"/>
      <c r="CA287" s="81"/>
      <c r="CB287" s="81"/>
      <c r="CC287" s="81"/>
      <c r="CD287" s="81"/>
      <c r="CE287" s="81"/>
      <c r="CF287" s="81"/>
      <c r="CG287" s="81"/>
      <c r="CH287" s="81"/>
      <c r="CI287" s="81"/>
      <c r="CJ287" s="81"/>
      <c r="CK287" s="81"/>
      <c r="CL287" s="81"/>
      <c r="CM287" s="81"/>
      <c r="CN287" s="81"/>
      <c r="CO287" s="81"/>
      <c r="CP287" s="81"/>
      <c r="CQ287" s="81"/>
      <c r="CR287" s="81"/>
      <c r="CS287" s="81"/>
      <c r="CT287" s="81"/>
      <c r="CU287" s="81"/>
      <c r="CV287" s="81"/>
      <c r="CW287" s="81"/>
      <c r="CX287" s="81"/>
      <c r="CY287" s="81"/>
      <c r="CZ287" s="81"/>
      <c r="DA287" s="81"/>
      <c r="DB287" s="81"/>
      <c r="DC287" s="81"/>
      <c r="DD287" s="81"/>
      <c r="DE287" s="81"/>
      <c r="DF287" s="81"/>
      <c r="DG287" s="81"/>
      <c r="DH287" s="81"/>
      <c r="DI287" s="81"/>
      <c r="DJ287" s="81"/>
      <c r="DK287" s="81"/>
      <c r="DL287" s="81"/>
      <c r="DM287" s="81"/>
      <c r="DN287" s="81"/>
      <c r="DO287" s="81"/>
      <c r="DP287" s="81"/>
      <c r="DQ287" s="81"/>
      <c r="DR287" s="81"/>
      <c r="DS287" s="81"/>
      <c r="DT287" s="81"/>
      <c r="DU287" s="81"/>
      <c r="DV287" s="81"/>
      <c r="DW287" s="81"/>
      <c r="DX287" s="81"/>
      <c r="DY287" s="81"/>
      <c r="DZ287" s="81"/>
      <c r="EA287" s="81"/>
      <c r="EB287" s="81"/>
      <c r="EC287" s="81"/>
      <c r="ED287" s="81"/>
      <c r="EE287" s="81"/>
      <c r="EF287" s="81"/>
      <c r="EG287" s="81"/>
      <c r="EH287" s="81"/>
      <c r="EI287" s="81"/>
      <c r="EJ287" s="81"/>
      <c r="EK287" s="81"/>
      <c r="EL287" s="81"/>
      <c r="EM287" s="81"/>
      <c r="EN287" s="81"/>
      <c r="EO287" s="81"/>
      <c r="EP287" s="81"/>
      <c r="EQ287" s="81"/>
      <c r="ER287" s="81"/>
      <c r="ES287" s="81"/>
      <c r="ET287" s="81"/>
      <c r="EU287" s="81"/>
      <c r="EV287" s="81"/>
      <c r="EW287" s="81"/>
      <c r="EX287" s="81"/>
      <c r="EY287" s="81"/>
    </row>
    <row r="288" spans="2:155" ht="14.45" customHeight="1" x14ac:dyDescent="0.25">
      <c r="B288" s="85"/>
      <c r="C288" s="85"/>
      <c r="D288" s="85"/>
      <c r="E288" s="85"/>
      <c r="F288" s="85"/>
      <c r="G288" s="85"/>
      <c r="H288" s="85"/>
      <c r="I288" s="85"/>
      <c r="J288" s="85"/>
      <c r="K288" s="85"/>
      <c r="L288" s="85"/>
      <c r="AN288" s="81"/>
      <c r="AO288" s="81"/>
      <c r="AP288" s="81"/>
      <c r="AQ288" s="81"/>
      <c r="AR288" s="81"/>
      <c r="AS288" s="81"/>
      <c r="AT288" s="81"/>
      <c r="AU288" s="81"/>
      <c r="AV288" s="81"/>
      <c r="AW288" s="81"/>
      <c r="AX288" s="81"/>
      <c r="AY288" s="81"/>
      <c r="AZ288" s="81"/>
      <c r="BA288" s="81"/>
      <c r="BB288" s="81"/>
      <c r="BC288" s="81"/>
      <c r="BD288" s="81"/>
      <c r="BE288" s="81"/>
      <c r="BF288" s="81"/>
      <c r="BG288" s="81"/>
      <c r="BH288" s="81"/>
      <c r="BI288" s="81"/>
      <c r="BJ288" s="81"/>
      <c r="BK288" s="81"/>
      <c r="BL288" s="81"/>
      <c r="BM288" s="81"/>
      <c r="BN288" s="81"/>
      <c r="BO288" s="81"/>
      <c r="BP288" s="81"/>
      <c r="BQ288" s="81"/>
      <c r="BR288" s="81"/>
      <c r="BS288" s="81"/>
      <c r="BT288" s="81"/>
      <c r="BU288" s="81"/>
      <c r="BV288" s="81"/>
      <c r="BW288" s="81"/>
      <c r="BX288" s="81"/>
      <c r="BY288" s="81"/>
      <c r="BZ288" s="81"/>
      <c r="CA288" s="81"/>
      <c r="CB288" s="81"/>
      <c r="CC288" s="81"/>
      <c r="CD288" s="81"/>
      <c r="CE288" s="81"/>
      <c r="CF288" s="81"/>
      <c r="CG288" s="81"/>
      <c r="CH288" s="81"/>
      <c r="CI288" s="81"/>
      <c r="CJ288" s="81"/>
      <c r="CK288" s="81"/>
      <c r="CL288" s="81"/>
      <c r="CM288" s="81"/>
      <c r="CN288" s="81"/>
      <c r="CO288" s="81"/>
      <c r="CP288" s="81"/>
      <c r="CQ288" s="81"/>
      <c r="CR288" s="81"/>
      <c r="CS288" s="81"/>
      <c r="CT288" s="81"/>
      <c r="CU288" s="81"/>
      <c r="CV288" s="81"/>
      <c r="CW288" s="81"/>
      <c r="CX288" s="81"/>
      <c r="CY288" s="81"/>
      <c r="CZ288" s="81"/>
      <c r="DA288" s="81"/>
      <c r="DB288" s="81"/>
      <c r="DC288" s="81"/>
      <c r="DD288" s="81"/>
      <c r="DE288" s="81"/>
      <c r="DF288" s="81"/>
      <c r="DG288" s="81"/>
      <c r="DH288" s="81"/>
      <c r="DI288" s="81"/>
      <c r="DJ288" s="81"/>
      <c r="DK288" s="81"/>
      <c r="DL288" s="81"/>
      <c r="DM288" s="81"/>
      <c r="DN288" s="81"/>
      <c r="DO288" s="81"/>
      <c r="DP288" s="81"/>
      <c r="DQ288" s="81"/>
      <c r="DR288" s="81"/>
      <c r="DS288" s="81"/>
      <c r="DT288" s="81"/>
      <c r="DU288" s="81"/>
      <c r="DV288" s="81"/>
      <c r="DW288" s="81"/>
      <c r="DX288" s="81"/>
      <c r="DY288" s="81"/>
      <c r="DZ288" s="81"/>
      <c r="EA288" s="81"/>
      <c r="EB288" s="81"/>
      <c r="EC288" s="81"/>
      <c r="ED288" s="81"/>
      <c r="EE288" s="81"/>
      <c r="EF288" s="81"/>
      <c r="EG288" s="81"/>
      <c r="EH288" s="81"/>
      <c r="EI288" s="81"/>
      <c r="EJ288" s="81"/>
      <c r="EK288" s="81"/>
      <c r="EL288" s="81"/>
      <c r="EM288" s="81"/>
      <c r="EN288" s="81"/>
      <c r="EO288" s="81"/>
      <c r="EP288" s="81"/>
      <c r="EQ288" s="81"/>
      <c r="ER288" s="81"/>
      <c r="ES288" s="81"/>
      <c r="ET288" s="81"/>
      <c r="EU288" s="81"/>
      <c r="EV288" s="81"/>
      <c r="EW288" s="81"/>
      <c r="EX288" s="81"/>
      <c r="EY288" s="81"/>
    </row>
    <row r="289" spans="2:155" ht="14.45" customHeight="1" x14ac:dyDescent="0.25">
      <c r="B289" s="85"/>
      <c r="C289" s="85"/>
      <c r="D289" s="85"/>
      <c r="E289" s="85"/>
      <c r="F289" s="85"/>
      <c r="G289" s="85"/>
      <c r="H289" s="85"/>
      <c r="I289" s="85"/>
      <c r="J289" s="85"/>
      <c r="K289" s="85"/>
      <c r="L289" s="85"/>
      <c r="AN289" s="81"/>
      <c r="AO289" s="81"/>
      <c r="AP289" s="81"/>
      <c r="AQ289" s="81"/>
      <c r="AR289" s="81"/>
      <c r="AS289" s="81"/>
      <c r="AT289" s="81"/>
      <c r="AU289" s="81"/>
      <c r="AV289" s="81"/>
      <c r="AW289" s="81"/>
      <c r="AX289" s="81"/>
      <c r="AY289" s="81"/>
      <c r="AZ289" s="81"/>
      <c r="BA289" s="81"/>
      <c r="BB289" s="81"/>
      <c r="BC289" s="81"/>
      <c r="BD289" s="81"/>
      <c r="BE289" s="81"/>
      <c r="BF289" s="81"/>
      <c r="BG289" s="81"/>
      <c r="BH289" s="81"/>
      <c r="BI289" s="81"/>
      <c r="BJ289" s="81"/>
      <c r="BK289" s="81"/>
      <c r="BL289" s="81"/>
      <c r="BM289" s="81"/>
      <c r="BN289" s="81"/>
      <c r="BO289" s="81"/>
      <c r="BP289" s="81"/>
      <c r="BQ289" s="81"/>
      <c r="BR289" s="81"/>
      <c r="BS289" s="81"/>
      <c r="BT289" s="81"/>
      <c r="BU289" s="81"/>
      <c r="BV289" s="81"/>
      <c r="BW289" s="81"/>
      <c r="BX289" s="81"/>
      <c r="BY289" s="81"/>
      <c r="BZ289" s="81"/>
      <c r="CA289" s="81"/>
      <c r="CB289" s="81"/>
      <c r="CC289" s="81"/>
      <c r="CD289" s="81"/>
      <c r="CE289" s="81"/>
      <c r="CF289" s="81"/>
      <c r="CG289" s="81"/>
      <c r="CH289" s="81"/>
      <c r="CI289" s="81"/>
      <c r="CJ289" s="81"/>
      <c r="CK289" s="81"/>
      <c r="CL289" s="81"/>
      <c r="CM289" s="81"/>
      <c r="CN289" s="81"/>
      <c r="CO289" s="81"/>
      <c r="CP289" s="81"/>
      <c r="CQ289" s="81"/>
      <c r="CR289" s="81"/>
      <c r="CS289" s="81"/>
      <c r="CT289" s="81"/>
      <c r="CU289" s="81"/>
      <c r="CV289" s="81"/>
      <c r="CW289" s="81"/>
      <c r="CX289" s="81"/>
      <c r="CY289" s="81"/>
      <c r="CZ289" s="81"/>
      <c r="DA289" s="81"/>
      <c r="DB289" s="81"/>
      <c r="DC289" s="81"/>
      <c r="DD289" s="81"/>
      <c r="DE289" s="81"/>
      <c r="DF289" s="81"/>
      <c r="DG289" s="81"/>
      <c r="DH289" s="81"/>
      <c r="DI289" s="81"/>
      <c r="DJ289" s="81"/>
      <c r="DK289" s="81"/>
      <c r="DL289" s="81"/>
      <c r="DM289" s="81"/>
      <c r="DN289" s="81"/>
      <c r="DO289" s="81"/>
      <c r="DP289" s="81"/>
      <c r="DQ289" s="81"/>
      <c r="DR289" s="81"/>
      <c r="DS289" s="81"/>
      <c r="DT289" s="81"/>
      <c r="DU289" s="81"/>
      <c r="DV289" s="81"/>
      <c r="DW289" s="81"/>
      <c r="DX289" s="81"/>
      <c r="DY289" s="81"/>
      <c r="DZ289" s="81"/>
      <c r="EA289" s="81"/>
      <c r="EB289" s="81"/>
      <c r="EC289" s="81"/>
      <c r="ED289" s="81"/>
      <c r="EE289" s="81"/>
      <c r="EF289" s="81"/>
      <c r="EG289" s="81"/>
      <c r="EH289" s="81"/>
      <c r="EI289" s="81"/>
      <c r="EJ289" s="81"/>
      <c r="EK289" s="81"/>
      <c r="EL289" s="81"/>
      <c r="EM289" s="81"/>
      <c r="EN289" s="81"/>
      <c r="EO289" s="81"/>
      <c r="EP289" s="81"/>
      <c r="EQ289" s="81"/>
      <c r="ER289" s="81"/>
      <c r="ES289" s="81"/>
      <c r="ET289" s="81"/>
      <c r="EU289" s="81"/>
      <c r="EV289" s="81"/>
      <c r="EW289" s="81"/>
      <c r="EX289" s="81"/>
      <c r="EY289" s="81"/>
    </row>
    <row r="290" spans="2:155" ht="14.45" customHeight="1" x14ac:dyDescent="0.25">
      <c r="B290" s="85"/>
      <c r="C290" s="85"/>
      <c r="D290" s="85"/>
      <c r="E290" s="85"/>
      <c r="F290" s="85"/>
      <c r="G290" s="85"/>
      <c r="H290" s="85"/>
      <c r="I290" s="85"/>
      <c r="J290" s="85"/>
      <c r="K290" s="85"/>
      <c r="L290" s="85"/>
      <c r="AN290" s="81"/>
      <c r="AO290" s="81"/>
      <c r="AP290" s="81"/>
      <c r="AQ290" s="81"/>
      <c r="AR290" s="81"/>
      <c r="AS290" s="81"/>
      <c r="AT290" s="81"/>
      <c r="AU290" s="81"/>
      <c r="AV290" s="81"/>
      <c r="AW290" s="81"/>
      <c r="AX290" s="81"/>
      <c r="AY290" s="81"/>
      <c r="AZ290" s="81"/>
      <c r="BA290" s="81"/>
      <c r="BB290" s="81"/>
      <c r="BC290" s="81"/>
      <c r="BD290" s="81"/>
      <c r="BE290" s="81"/>
      <c r="BF290" s="81"/>
      <c r="BG290" s="81"/>
      <c r="BH290" s="81"/>
      <c r="BI290" s="81"/>
      <c r="BJ290" s="81"/>
      <c r="BK290" s="81"/>
      <c r="BL290" s="81"/>
      <c r="BM290" s="81"/>
      <c r="BN290" s="81"/>
      <c r="BO290" s="81"/>
      <c r="BP290" s="81"/>
      <c r="BQ290" s="81"/>
      <c r="BR290" s="81"/>
      <c r="BS290" s="81"/>
      <c r="BT290" s="81"/>
      <c r="BU290" s="81"/>
      <c r="BV290" s="81"/>
      <c r="BW290" s="81"/>
      <c r="BX290" s="81"/>
      <c r="BY290" s="81"/>
      <c r="BZ290" s="81"/>
      <c r="CA290" s="81"/>
      <c r="CB290" s="81"/>
      <c r="CC290" s="81"/>
      <c r="CD290" s="81"/>
      <c r="CE290" s="81"/>
      <c r="CF290" s="81"/>
      <c r="CG290" s="81"/>
      <c r="CH290" s="81"/>
      <c r="CI290" s="81"/>
      <c r="CJ290" s="81"/>
      <c r="CK290" s="81"/>
      <c r="CL290" s="81"/>
      <c r="CM290" s="81"/>
      <c r="CN290" s="81"/>
      <c r="CO290" s="81"/>
      <c r="CP290" s="81"/>
      <c r="CQ290" s="81"/>
      <c r="CR290" s="81"/>
      <c r="CS290" s="81"/>
      <c r="CT290" s="81"/>
      <c r="CU290" s="81"/>
      <c r="CV290" s="81"/>
      <c r="CW290" s="81"/>
      <c r="CX290" s="81"/>
      <c r="CY290" s="81"/>
      <c r="CZ290" s="81"/>
      <c r="DA290" s="81"/>
      <c r="DB290" s="81"/>
      <c r="DC290" s="81"/>
      <c r="DD290" s="81"/>
      <c r="DE290" s="81"/>
      <c r="DF290" s="81"/>
      <c r="DG290" s="81"/>
      <c r="DH290" s="81"/>
      <c r="DI290" s="81"/>
      <c r="DJ290" s="81"/>
      <c r="DK290" s="81"/>
      <c r="DL290" s="81"/>
      <c r="DM290" s="81"/>
      <c r="DN290" s="81"/>
      <c r="DO290" s="81"/>
      <c r="DP290" s="81"/>
      <c r="DQ290" s="81"/>
      <c r="DR290" s="81"/>
      <c r="DS290" s="81"/>
      <c r="DT290" s="81"/>
      <c r="DU290" s="81"/>
      <c r="DV290" s="81"/>
      <c r="DW290" s="81"/>
      <c r="DX290" s="81"/>
      <c r="DY290" s="81"/>
      <c r="DZ290" s="81"/>
      <c r="EA290" s="81"/>
      <c r="EB290" s="81"/>
      <c r="EC290" s="81"/>
      <c r="ED290" s="81"/>
      <c r="EE290" s="81"/>
      <c r="EF290" s="81"/>
      <c r="EG290" s="81"/>
      <c r="EH290" s="81"/>
      <c r="EI290" s="81"/>
      <c r="EJ290" s="81"/>
      <c r="EK290" s="81"/>
      <c r="EL290" s="81"/>
      <c r="EM290" s="81"/>
      <c r="EN290" s="81"/>
      <c r="EO290" s="81"/>
      <c r="EP290" s="81"/>
      <c r="EQ290" s="81"/>
      <c r="ER290" s="81"/>
      <c r="ES290" s="81"/>
      <c r="ET290" s="81"/>
      <c r="EU290" s="81"/>
      <c r="EV290" s="81"/>
      <c r="EW290" s="81"/>
      <c r="EX290" s="81"/>
      <c r="EY290" s="81"/>
    </row>
    <row r="291" spans="2:155" ht="14.45" customHeight="1" x14ac:dyDescent="0.25">
      <c r="B291" s="85"/>
      <c r="C291" s="85"/>
      <c r="D291" s="85"/>
      <c r="E291" s="85"/>
      <c r="F291" s="85"/>
      <c r="G291" s="85"/>
      <c r="H291" s="85"/>
      <c r="I291" s="85"/>
      <c r="J291" s="85"/>
      <c r="K291" s="85"/>
      <c r="L291" s="85"/>
      <c r="AN291" s="81"/>
      <c r="AO291" s="81"/>
      <c r="AP291" s="81"/>
      <c r="AQ291" s="81"/>
      <c r="AR291" s="81"/>
      <c r="AS291" s="81"/>
      <c r="AT291" s="81"/>
      <c r="AU291" s="81"/>
      <c r="AV291" s="81"/>
      <c r="AW291" s="81"/>
      <c r="AX291" s="81"/>
      <c r="AY291" s="81"/>
      <c r="AZ291" s="81"/>
      <c r="BA291" s="81"/>
      <c r="BB291" s="81"/>
      <c r="BC291" s="81"/>
      <c r="BD291" s="81"/>
      <c r="BE291" s="81"/>
      <c r="BF291" s="81"/>
      <c r="BG291" s="81"/>
      <c r="BH291" s="81"/>
      <c r="BI291" s="81"/>
      <c r="BJ291" s="81"/>
      <c r="BK291" s="81"/>
      <c r="BL291" s="81"/>
      <c r="BM291" s="81"/>
      <c r="BN291" s="81"/>
      <c r="BO291" s="81"/>
      <c r="BP291" s="81"/>
      <c r="BQ291" s="81"/>
      <c r="BR291" s="81"/>
      <c r="BS291" s="81"/>
      <c r="BT291" s="81"/>
      <c r="BU291" s="81"/>
      <c r="BV291" s="81"/>
      <c r="BW291" s="81"/>
      <c r="BX291" s="81"/>
      <c r="BY291" s="81"/>
      <c r="BZ291" s="81"/>
      <c r="CA291" s="81"/>
      <c r="CB291" s="81"/>
      <c r="CC291" s="81"/>
      <c r="CD291" s="81"/>
      <c r="CE291" s="81"/>
      <c r="CF291" s="81"/>
      <c r="CG291" s="81"/>
      <c r="CH291" s="81"/>
      <c r="CI291" s="81"/>
      <c r="CJ291" s="81"/>
      <c r="CK291" s="81"/>
      <c r="CL291" s="81"/>
      <c r="CM291" s="81"/>
      <c r="CN291" s="81"/>
      <c r="CO291" s="81"/>
      <c r="CP291" s="81"/>
      <c r="CQ291" s="81"/>
      <c r="CR291" s="81"/>
      <c r="CS291" s="81"/>
      <c r="CT291" s="81"/>
      <c r="CU291" s="81"/>
      <c r="CV291" s="81"/>
      <c r="CW291" s="81"/>
      <c r="CX291" s="81"/>
      <c r="CY291" s="81"/>
      <c r="CZ291" s="81"/>
      <c r="DA291" s="81"/>
      <c r="DB291" s="81"/>
      <c r="DC291" s="81"/>
      <c r="DD291" s="81"/>
      <c r="DE291" s="81"/>
      <c r="DF291" s="81"/>
      <c r="DG291" s="81"/>
      <c r="DH291" s="81"/>
      <c r="DI291" s="81"/>
      <c r="DJ291" s="81"/>
      <c r="DK291" s="81"/>
      <c r="DL291" s="81"/>
      <c r="DM291" s="81"/>
      <c r="DN291" s="81"/>
      <c r="DO291" s="81"/>
      <c r="DP291" s="81"/>
      <c r="DQ291" s="81"/>
      <c r="DR291" s="81"/>
      <c r="DS291" s="81"/>
      <c r="DT291" s="81"/>
      <c r="DU291" s="81"/>
      <c r="DV291" s="81"/>
      <c r="DW291" s="81"/>
      <c r="DX291" s="81"/>
      <c r="DY291" s="81"/>
      <c r="DZ291" s="81"/>
      <c r="EA291" s="81"/>
      <c r="EB291" s="81"/>
      <c r="EC291" s="81"/>
      <c r="ED291" s="81"/>
      <c r="EE291" s="81"/>
      <c r="EF291" s="81"/>
      <c r="EG291" s="81"/>
      <c r="EH291" s="81"/>
      <c r="EI291" s="81"/>
      <c r="EJ291" s="81"/>
      <c r="EK291" s="81"/>
      <c r="EL291" s="81"/>
      <c r="EM291" s="81"/>
      <c r="EN291" s="81"/>
      <c r="EO291" s="81"/>
      <c r="EP291" s="81"/>
      <c r="EQ291" s="81"/>
      <c r="ER291" s="81"/>
      <c r="ES291" s="81"/>
      <c r="ET291" s="81"/>
      <c r="EU291" s="81"/>
      <c r="EV291" s="81"/>
      <c r="EW291" s="81"/>
      <c r="EX291" s="81"/>
      <c r="EY291" s="81"/>
    </row>
    <row r="292" spans="2:155" ht="14.45" customHeight="1" x14ac:dyDescent="0.25">
      <c r="B292" s="85"/>
      <c r="C292" s="85"/>
      <c r="D292" s="85"/>
      <c r="E292" s="85"/>
      <c r="F292" s="85"/>
      <c r="G292" s="85"/>
      <c r="H292" s="85"/>
      <c r="I292" s="85"/>
      <c r="J292" s="85"/>
      <c r="K292" s="85"/>
      <c r="L292" s="85"/>
      <c r="AN292" s="81"/>
      <c r="AO292" s="81"/>
      <c r="AP292" s="81"/>
      <c r="AQ292" s="81"/>
      <c r="AR292" s="81"/>
      <c r="AS292" s="81"/>
      <c r="AT292" s="81"/>
      <c r="AU292" s="81"/>
      <c r="AV292" s="81"/>
      <c r="AW292" s="81"/>
      <c r="AX292" s="81"/>
      <c r="AY292" s="81"/>
      <c r="AZ292" s="81"/>
      <c r="BA292" s="81"/>
      <c r="BB292" s="81"/>
      <c r="BC292" s="81"/>
      <c r="BD292" s="81"/>
      <c r="BE292" s="81"/>
      <c r="BF292" s="81"/>
      <c r="BG292" s="81"/>
      <c r="BH292" s="81"/>
      <c r="BI292" s="81"/>
      <c r="BJ292" s="81"/>
      <c r="BK292" s="81"/>
      <c r="BL292" s="81"/>
      <c r="BM292" s="81"/>
      <c r="BN292" s="81"/>
      <c r="BO292" s="81"/>
      <c r="BP292" s="81"/>
      <c r="BQ292" s="81"/>
      <c r="BR292" s="81"/>
      <c r="BS292" s="81"/>
      <c r="BT292" s="81"/>
      <c r="BU292" s="81"/>
      <c r="BV292" s="81"/>
      <c r="BW292" s="81"/>
      <c r="BX292" s="81"/>
      <c r="BY292" s="81"/>
      <c r="BZ292" s="81"/>
      <c r="CA292" s="81"/>
      <c r="CB292" s="81"/>
      <c r="CC292" s="81"/>
      <c r="CD292" s="81"/>
      <c r="CE292" s="81"/>
      <c r="CF292" s="81"/>
      <c r="CG292" s="81"/>
      <c r="CH292" s="81"/>
      <c r="CI292" s="81"/>
      <c r="CJ292" s="81"/>
      <c r="CK292" s="81"/>
      <c r="CL292" s="81"/>
      <c r="CM292" s="81"/>
      <c r="CN292" s="81"/>
      <c r="CO292" s="81"/>
      <c r="CP292" s="81"/>
      <c r="CQ292" s="81"/>
      <c r="CR292" s="81"/>
      <c r="CS292" s="81"/>
      <c r="CT292" s="81"/>
      <c r="CU292" s="81"/>
      <c r="CV292" s="81"/>
      <c r="CW292" s="81"/>
      <c r="CX292" s="81"/>
      <c r="CY292" s="81"/>
      <c r="CZ292" s="81"/>
      <c r="DA292" s="81"/>
      <c r="DB292" s="81"/>
      <c r="DC292" s="81"/>
      <c r="DD292" s="81"/>
      <c r="DE292" s="81"/>
      <c r="DF292" s="81"/>
      <c r="DG292" s="81"/>
      <c r="DH292" s="81"/>
      <c r="DI292" s="81"/>
      <c r="DJ292" s="81"/>
      <c r="DK292" s="81"/>
      <c r="DL292" s="81"/>
      <c r="DM292" s="81"/>
      <c r="DN292" s="81"/>
      <c r="DO292" s="81"/>
      <c r="DP292" s="81"/>
      <c r="DQ292" s="81"/>
      <c r="DR292" s="81"/>
      <c r="DS292" s="81"/>
      <c r="DT292" s="81"/>
      <c r="DU292" s="81"/>
      <c r="DV292" s="81"/>
      <c r="DW292" s="81"/>
      <c r="DX292" s="81"/>
      <c r="DY292" s="81"/>
      <c r="DZ292" s="81"/>
      <c r="EA292" s="81"/>
      <c r="EB292" s="81"/>
      <c r="EC292" s="81"/>
      <c r="ED292" s="81"/>
      <c r="EE292" s="81"/>
      <c r="EF292" s="81"/>
      <c r="EG292" s="81"/>
      <c r="EH292" s="81"/>
      <c r="EI292" s="81"/>
      <c r="EJ292" s="81"/>
      <c r="EK292" s="81"/>
      <c r="EL292" s="81"/>
      <c r="EM292" s="81"/>
      <c r="EN292" s="81"/>
      <c r="EO292" s="81"/>
      <c r="EP292" s="81"/>
      <c r="EQ292" s="81"/>
      <c r="ER292" s="81"/>
      <c r="ES292" s="81"/>
      <c r="ET292" s="81"/>
      <c r="EU292" s="81"/>
      <c r="EV292" s="81"/>
      <c r="EW292" s="81"/>
      <c r="EX292" s="81"/>
      <c r="EY292" s="81"/>
    </row>
    <row r="293" spans="2:155" ht="14.45" customHeight="1" x14ac:dyDescent="0.25">
      <c r="B293" s="85"/>
      <c r="C293" s="85"/>
      <c r="D293" s="85"/>
      <c r="E293" s="85"/>
      <c r="F293" s="85"/>
      <c r="G293" s="85"/>
      <c r="H293" s="85"/>
      <c r="I293" s="85"/>
      <c r="J293" s="85"/>
      <c r="K293" s="85"/>
      <c r="L293" s="85"/>
      <c r="AN293" s="81"/>
      <c r="AO293" s="81"/>
      <c r="AP293" s="81"/>
      <c r="AQ293" s="81"/>
      <c r="AR293" s="81"/>
      <c r="AS293" s="81"/>
      <c r="AT293" s="81"/>
      <c r="AU293" s="81"/>
      <c r="AV293" s="81"/>
      <c r="AW293" s="81"/>
      <c r="AX293" s="81"/>
      <c r="AY293" s="81"/>
      <c r="AZ293" s="81"/>
      <c r="BA293" s="81"/>
      <c r="BB293" s="81"/>
      <c r="BC293" s="81"/>
      <c r="BD293" s="81"/>
      <c r="BE293" s="81"/>
      <c r="BF293" s="81"/>
      <c r="BG293" s="81"/>
      <c r="BH293" s="81"/>
      <c r="BI293" s="81"/>
      <c r="BJ293" s="81"/>
      <c r="BK293" s="81"/>
      <c r="BL293" s="81"/>
      <c r="BM293" s="81"/>
      <c r="BN293" s="81"/>
      <c r="BO293" s="81"/>
      <c r="BP293" s="81"/>
      <c r="BQ293" s="81"/>
      <c r="BR293" s="81"/>
      <c r="BS293" s="81"/>
      <c r="BT293" s="81"/>
      <c r="BU293" s="81"/>
      <c r="BV293" s="81"/>
      <c r="BW293" s="81"/>
      <c r="BX293" s="81"/>
      <c r="BY293" s="81"/>
      <c r="BZ293" s="81"/>
      <c r="CA293" s="81"/>
      <c r="CB293" s="81"/>
      <c r="CC293" s="81"/>
      <c r="CD293" s="81"/>
      <c r="CE293" s="81"/>
      <c r="CF293" s="81"/>
      <c r="CG293" s="81"/>
      <c r="CH293" s="81"/>
      <c r="CI293" s="81"/>
      <c r="CJ293" s="81"/>
      <c r="CK293" s="81"/>
      <c r="CL293" s="81"/>
      <c r="CM293" s="81"/>
      <c r="CN293" s="81"/>
      <c r="CO293" s="81"/>
      <c r="CP293" s="81"/>
      <c r="CQ293" s="81"/>
      <c r="CR293" s="81"/>
      <c r="CS293" s="81"/>
      <c r="CT293" s="81"/>
      <c r="CU293" s="81"/>
      <c r="CV293" s="81"/>
      <c r="CW293" s="81"/>
      <c r="CX293" s="81"/>
      <c r="CY293" s="81"/>
      <c r="CZ293" s="81"/>
      <c r="DA293" s="81"/>
      <c r="DB293" s="81"/>
      <c r="DC293" s="81"/>
      <c r="DD293" s="81"/>
      <c r="DE293" s="81"/>
      <c r="DF293" s="81"/>
      <c r="DG293" s="81"/>
      <c r="DH293" s="81"/>
      <c r="DI293" s="81"/>
      <c r="DJ293" s="81"/>
      <c r="DK293" s="81"/>
      <c r="DL293" s="81"/>
      <c r="DM293" s="81"/>
      <c r="DN293" s="81"/>
      <c r="DO293" s="81"/>
      <c r="DP293" s="81"/>
      <c r="DQ293" s="81"/>
      <c r="DR293" s="81"/>
      <c r="DS293" s="81"/>
      <c r="DT293" s="81"/>
      <c r="DU293" s="81"/>
      <c r="DV293" s="81"/>
      <c r="DW293" s="81"/>
      <c r="DX293" s="81"/>
      <c r="DY293" s="81"/>
      <c r="DZ293" s="81"/>
      <c r="EA293" s="81"/>
      <c r="EB293" s="81"/>
      <c r="EC293" s="81"/>
      <c r="ED293" s="81"/>
      <c r="EE293" s="81"/>
      <c r="EF293" s="81"/>
      <c r="EG293" s="81"/>
      <c r="EH293" s="81"/>
      <c r="EI293" s="81"/>
      <c r="EJ293" s="81"/>
      <c r="EK293" s="81"/>
      <c r="EL293" s="81"/>
      <c r="EM293" s="81"/>
      <c r="EN293" s="81"/>
      <c r="EO293" s="81"/>
      <c r="EP293" s="81"/>
      <c r="EQ293" s="81"/>
      <c r="ER293" s="81"/>
      <c r="ES293" s="81"/>
      <c r="ET293" s="81"/>
      <c r="EU293" s="81"/>
      <c r="EV293" s="81"/>
      <c r="EW293" s="81"/>
      <c r="EX293" s="81"/>
      <c r="EY293" s="81"/>
    </row>
    <row r="294" spans="2:155" ht="14.45" customHeight="1" x14ac:dyDescent="0.25">
      <c r="B294" s="85"/>
      <c r="C294" s="85"/>
      <c r="D294" s="85"/>
      <c r="E294" s="85"/>
      <c r="F294" s="85"/>
      <c r="G294" s="85"/>
      <c r="H294" s="85"/>
      <c r="I294" s="85"/>
      <c r="J294" s="85"/>
      <c r="K294" s="85"/>
      <c r="L294" s="85"/>
      <c r="AN294" s="81"/>
      <c r="AO294" s="81"/>
      <c r="AP294" s="81"/>
      <c r="AQ294" s="81"/>
      <c r="AR294" s="81"/>
      <c r="AS294" s="81"/>
      <c r="AT294" s="81"/>
      <c r="AU294" s="81"/>
      <c r="AV294" s="81"/>
      <c r="AW294" s="81"/>
      <c r="AX294" s="81"/>
      <c r="AY294" s="81"/>
      <c r="AZ294" s="81"/>
      <c r="BA294" s="81"/>
      <c r="BB294" s="81"/>
      <c r="BC294" s="81"/>
      <c r="BD294" s="81"/>
      <c r="BE294" s="81"/>
      <c r="BF294" s="81"/>
      <c r="BG294" s="81"/>
      <c r="BH294" s="81"/>
      <c r="BI294" s="81"/>
      <c r="BJ294" s="81"/>
      <c r="BK294" s="81"/>
      <c r="BL294" s="81"/>
      <c r="BM294" s="81"/>
      <c r="BN294" s="81"/>
      <c r="BO294" s="81"/>
      <c r="BP294" s="81"/>
      <c r="BQ294" s="81"/>
      <c r="BR294" s="81"/>
      <c r="BS294" s="81"/>
      <c r="BT294" s="81"/>
      <c r="BU294" s="81"/>
      <c r="BV294" s="81"/>
      <c r="BW294" s="81"/>
      <c r="BX294" s="81"/>
      <c r="BY294" s="81"/>
      <c r="BZ294" s="81"/>
      <c r="CA294" s="81"/>
      <c r="CB294" s="81"/>
      <c r="CC294" s="81"/>
      <c r="CD294" s="81"/>
      <c r="CE294" s="81"/>
      <c r="CF294" s="81"/>
      <c r="CG294" s="81"/>
      <c r="CH294" s="81"/>
      <c r="CI294" s="81"/>
      <c r="CJ294" s="81"/>
      <c r="CK294" s="81"/>
      <c r="CL294" s="81"/>
      <c r="CM294" s="81"/>
      <c r="CN294" s="81"/>
      <c r="CO294" s="81"/>
      <c r="CP294" s="81"/>
      <c r="CQ294" s="81"/>
      <c r="CR294" s="81"/>
      <c r="CS294" s="81"/>
      <c r="CT294" s="81"/>
      <c r="CU294" s="81"/>
      <c r="CV294" s="81"/>
      <c r="CW294" s="81"/>
      <c r="CX294" s="81"/>
      <c r="CY294" s="81"/>
      <c r="CZ294" s="81"/>
      <c r="DA294" s="81"/>
      <c r="DB294" s="81"/>
      <c r="DC294" s="81"/>
      <c r="DD294" s="81"/>
      <c r="DE294" s="81"/>
      <c r="DF294" s="81"/>
      <c r="DG294" s="81"/>
      <c r="DH294" s="81"/>
      <c r="DI294" s="81"/>
      <c r="DJ294" s="81"/>
      <c r="DK294" s="81"/>
      <c r="DL294" s="81"/>
      <c r="DM294" s="81"/>
      <c r="DN294" s="81"/>
      <c r="DO294" s="81"/>
      <c r="DP294" s="81"/>
      <c r="DQ294" s="81"/>
      <c r="DR294" s="81"/>
      <c r="DS294" s="81"/>
      <c r="DT294" s="81"/>
      <c r="DU294" s="81"/>
      <c r="DV294" s="81"/>
      <c r="DW294" s="81"/>
      <c r="DX294" s="81"/>
      <c r="DY294" s="81"/>
      <c r="DZ294" s="81"/>
      <c r="EA294" s="81"/>
      <c r="EB294" s="81"/>
      <c r="EC294" s="81"/>
      <c r="ED294" s="81"/>
      <c r="EE294" s="81"/>
      <c r="EF294" s="81"/>
      <c r="EG294" s="81"/>
      <c r="EH294" s="81"/>
      <c r="EI294" s="81"/>
      <c r="EJ294" s="81"/>
      <c r="EK294" s="81"/>
      <c r="EL294" s="81"/>
      <c r="EM294" s="81"/>
      <c r="EN294" s="81"/>
      <c r="EO294" s="81"/>
      <c r="EP294" s="81"/>
      <c r="EQ294" s="81"/>
      <c r="ER294" s="81"/>
      <c r="ES294" s="81"/>
      <c r="ET294" s="81"/>
      <c r="EU294" s="81"/>
      <c r="EV294" s="81"/>
      <c r="EW294" s="81"/>
      <c r="EX294" s="81"/>
      <c r="EY294" s="81"/>
    </row>
    <row r="295" spans="2:155" ht="14.45" customHeight="1" x14ac:dyDescent="0.25">
      <c r="B295" s="85"/>
      <c r="C295" s="85"/>
      <c r="D295" s="85"/>
      <c r="E295" s="85"/>
      <c r="F295" s="85"/>
      <c r="G295" s="85"/>
      <c r="H295" s="85"/>
      <c r="I295" s="85"/>
      <c r="J295" s="85"/>
      <c r="K295" s="85"/>
      <c r="L295" s="85"/>
      <c r="AN295" s="81"/>
      <c r="AO295" s="81"/>
      <c r="AP295" s="81"/>
      <c r="AQ295" s="81"/>
      <c r="AR295" s="81"/>
      <c r="AS295" s="81"/>
      <c r="AT295" s="81"/>
      <c r="AU295" s="81"/>
      <c r="AV295" s="81"/>
      <c r="AW295" s="81"/>
      <c r="AX295" s="81"/>
      <c r="AY295" s="81"/>
      <c r="AZ295" s="81"/>
      <c r="BA295" s="81"/>
      <c r="BB295" s="81"/>
      <c r="BC295" s="81"/>
      <c r="BD295" s="81"/>
      <c r="BE295" s="81"/>
      <c r="BF295" s="81"/>
      <c r="BG295" s="81"/>
      <c r="BH295" s="81"/>
      <c r="BI295" s="81"/>
      <c r="BJ295" s="81"/>
      <c r="BK295" s="81"/>
      <c r="BL295" s="81"/>
      <c r="BM295" s="81"/>
      <c r="BN295" s="81"/>
      <c r="BO295" s="81"/>
      <c r="BP295" s="81"/>
      <c r="BQ295" s="81"/>
      <c r="BR295" s="81"/>
      <c r="BS295" s="81"/>
      <c r="BT295" s="81"/>
      <c r="BU295" s="81"/>
      <c r="BV295" s="81"/>
      <c r="BW295" s="81"/>
      <c r="BX295" s="81"/>
      <c r="BY295" s="81"/>
      <c r="BZ295" s="81"/>
      <c r="CA295" s="81"/>
      <c r="CB295" s="81"/>
      <c r="CC295" s="81"/>
      <c r="CD295" s="81"/>
      <c r="CE295" s="81"/>
      <c r="CF295" s="81"/>
      <c r="CG295" s="81"/>
      <c r="CH295" s="81"/>
      <c r="CI295" s="81"/>
      <c r="CJ295" s="81"/>
      <c r="CK295" s="81"/>
      <c r="CL295" s="81"/>
      <c r="CM295" s="81"/>
      <c r="CN295" s="81"/>
      <c r="CO295" s="81"/>
      <c r="CP295" s="81"/>
      <c r="CQ295" s="81"/>
      <c r="CR295" s="81"/>
      <c r="CS295" s="81"/>
      <c r="CT295" s="81"/>
      <c r="CU295" s="81"/>
      <c r="CV295" s="81"/>
      <c r="CW295" s="81"/>
      <c r="CX295" s="81"/>
      <c r="CY295" s="81"/>
      <c r="CZ295" s="81"/>
      <c r="DA295" s="81"/>
      <c r="DB295" s="81"/>
      <c r="DC295" s="81"/>
      <c r="DD295" s="81"/>
      <c r="DE295" s="81"/>
      <c r="DF295" s="81"/>
      <c r="DG295" s="81"/>
      <c r="DH295" s="81"/>
      <c r="DI295" s="81"/>
      <c r="DJ295" s="81"/>
      <c r="DK295" s="81"/>
      <c r="DL295" s="81"/>
      <c r="DM295" s="81"/>
      <c r="DN295" s="81"/>
      <c r="DO295" s="81"/>
      <c r="DP295" s="81"/>
      <c r="DQ295" s="81"/>
      <c r="DR295" s="81"/>
      <c r="DS295" s="81"/>
      <c r="DT295" s="81"/>
      <c r="DU295" s="81"/>
      <c r="DV295" s="81"/>
      <c r="DW295" s="81"/>
      <c r="DX295" s="81"/>
      <c r="DY295" s="81"/>
      <c r="DZ295" s="81"/>
      <c r="EA295" s="81"/>
      <c r="EB295" s="81"/>
      <c r="EC295" s="81"/>
      <c r="ED295" s="81"/>
      <c r="EE295" s="81"/>
      <c r="EF295" s="81"/>
      <c r="EG295" s="81"/>
      <c r="EH295" s="81"/>
      <c r="EI295" s="81"/>
      <c r="EJ295" s="81"/>
      <c r="EK295" s="81"/>
      <c r="EL295" s="81"/>
      <c r="EM295" s="81"/>
      <c r="EN295" s="81"/>
      <c r="EO295" s="81"/>
      <c r="EP295" s="81"/>
      <c r="EQ295" s="81"/>
      <c r="ER295" s="81"/>
      <c r="ES295" s="81"/>
      <c r="ET295" s="81"/>
      <c r="EU295" s="81"/>
      <c r="EV295" s="81"/>
      <c r="EW295" s="81"/>
      <c r="EX295" s="81"/>
      <c r="EY295" s="81"/>
    </row>
    <row r="296" spans="2:155" ht="14.45" customHeight="1" x14ac:dyDescent="0.25">
      <c r="B296" s="85"/>
      <c r="C296" s="85"/>
      <c r="D296" s="85"/>
      <c r="E296" s="85"/>
      <c r="F296" s="85"/>
      <c r="G296" s="85"/>
      <c r="H296" s="85"/>
      <c r="I296" s="85"/>
      <c r="J296" s="85"/>
      <c r="K296" s="85"/>
      <c r="L296" s="85"/>
      <c r="AN296" s="81"/>
      <c r="AO296" s="81"/>
      <c r="AP296" s="81"/>
      <c r="AQ296" s="81"/>
      <c r="AR296" s="81"/>
      <c r="AS296" s="81"/>
      <c r="AT296" s="81"/>
      <c r="AU296" s="81"/>
      <c r="AV296" s="81"/>
      <c r="AW296" s="81"/>
      <c r="AX296" s="81"/>
      <c r="AY296" s="81"/>
      <c r="AZ296" s="81"/>
      <c r="BA296" s="81"/>
      <c r="BB296" s="81"/>
      <c r="BC296" s="81"/>
      <c r="BD296" s="81"/>
      <c r="BE296" s="81"/>
      <c r="BF296" s="81"/>
      <c r="BG296" s="81"/>
      <c r="BH296" s="81"/>
      <c r="BI296" s="81"/>
      <c r="BJ296" s="81"/>
      <c r="BK296" s="81"/>
      <c r="BL296" s="81"/>
      <c r="BM296" s="81"/>
      <c r="BN296" s="81"/>
      <c r="BO296" s="81"/>
      <c r="BP296" s="81"/>
      <c r="BQ296" s="81"/>
      <c r="BR296" s="81"/>
      <c r="BS296" s="81"/>
      <c r="BT296" s="81"/>
      <c r="BU296" s="81"/>
      <c r="BV296" s="81"/>
      <c r="BW296" s="81"/>
      <c r="BX296" s="81"/>
      <c r="BY296" s="81"/>
      <c r="BZ296" s="81"/>
      <c r="CA296" s="81"/>
      <c r="CB296" s="81"/>
      <c r="CC296" s="81"/>
      <c r="CD296" s="81"/>
      <c r="CE296" s="81"/>
      <c r="CF296" s="81"/>
      <c r="CG296" s="81"/>
      <c r="CH296" s="81"/>
      <c r="CI296" s="81"/>
      <c r="CJ296" s="81"/>
      <c r="CK296" s="81"/>
      <c r="CL296" s="81"/>
      <c r="CM296" s="81"/>
      <c r="CN296" s="81"/>
      <c r="CO296" s="81"/>
      <c r="CP296" s="81"/>
      <c r="CQ296" s="81"/>
      <c r="CR296" s="81"/>
      <c r="CS296" s="81"/>
      <c r="CT296" s="81"/>
      <c r="CU296" s="81"/>
      <c r="CV296" s="81"/>
      <c r="CW296" s="81"/>
      <c r="CX296" s="81"/>
      <c r="CY296" s="81"/>
      <c r="CZ296" s="81"/>
      <c r="DA296" s="81"/>
      <c r="DB296" s="81"/>
      <c r="DC296" s="81"/>
      <c r="DD296" s="81"/>
      <c r="DE296" s="81"/>
      <c r="DF296" s="81"/>
      <c r="DG296" s="81"/>
      <c r="DH296" s="81"/>
      <c r="DI296" s="81"/>
      <c r="DJ296" s="81"/>
      <c r="DK296" s="81"/>
      <c r="DL296" s="81"/>
      <c r="DM296" s="81"/>
      <c r="DN296" s="81"/>
      <c r="DO296" s="81"/>
      <c r="DP296" s="81"/>
      <c r="DQ296" s="81"/>
      <c r="DR296" s="81"/>
      <c r="DS296" s="81"/>
      <c r="DT296" s="81"/>
      <c r="DU296" s="81"/>
      <c r="DV296" s="81"/>
      <c r="DW296" s="81"/>
      <c r="DX296" s="81"/>
      <c r="DY296" s="81"/>
      <c r="DZ296" s="81"/>
      <c r="EA296" s="81"/>
      <c r="EB296" s="81"/>
      <c r="EC296" s="81"/>
      <c r="ED296" s="81"/>
      <c r="EE296" s="81"/>
      <c r="EF296" s="81"/>
      <c r="EG296" s="81"/>
      <c r="EH296" s="81"/>
      <c r="EI296" s="81"/>
      <c r="EJ296" s="81"/>
      <c r="EK296" s="81"/>
      <c r="EL296" s="81"/>
      <c r="EM296" s="81"/>
      <c r="EN296" s="81"/>
      <c r="EO296" s="81"/>
      <c r="EP296" s="81"/>
      <c r="EQ296" s="81"/>
      <c r="ER296" s="81"/>
      <c r="ES296" s="81"/>
      <c r="ET296" s="81"/>
      <c r="EU296" s="81"/>
      <c r="EV296" s="81"/>
      <c r="EW296" s="81"/>
      <c r="EX296" s="81"/>
      <c r="EY296" s="81"/>
    </row>
    <row r="297" spans="2:155" ht="14.45" customHeight="1" x14ac:dyDescent="0.25">
      <c r="B297" s="85"/>
      <c r="C297" s="85"/>
      <c r="D297" s="85"/>
      <c r="E297" s="85"/>
      <c r="F297" s="85"/>
      <c r="G297" s="85"/>
      <c r="H297" s="85"/>
      <c r="I297" s="85"/>
      <c r="J297" s="85"/>
      <c r="K297" s="85"/>
      <c r="L297" s="85"/>
      <c r="AN297" s="81"/>
      <c r="AO297" s="81"/>
      <c r="AP297" s="81"/>
      <c r="AQ297" s="81"/>
      <c r="AR297" s="81"/>
      <c r="AS297" s="81"/>
      <c r="AT297" s="81"/>
      <c r="AU297" s="81"/>
      <c r="AV297" s="81"/>
      <c r="AW297" s="81"/>
      <c r="AX297" s="81"/>
      <c r="AY297" s="81"/>
      <c r="AZ297" s="81"/>
      <c r="BA297" s="81"/>
      <c r="BB297" s="81"/>
      <c r="BC297" s="81"/>
      <c r="BD297" s="81"/>
      <c r="BE297" s="81"/>
      <c r="BF297" s="81"/>
      <c r="BG297" s="81"/>
      <c r="BH297" s="81"/>
      <c r="BI297" s="81"/>
      <c r="BJ297" s="81"/>
      <c r="BK297" s="81"/>
      <c r="BL297" s="81"/>
      <c r="BM297" s="81"/>
      <c r="BN297" s="81"/>
      <c r="BO297" s="81"/>
      <c r="BP297" s="81"/>
      <c r="BQ297" s="81"/>
      <c r="BR297" s="81"/>
      <c r="BS297" s="81"/>
      <c r="BT297" s="81"/>
      <c r="BU297" s="81"/>
      <c r="BV297" s="81"/>
      <c r="BW297" s="81"/>
      <c r="BX297" s="81"/>
      <c r="BY297" s="81"/>
      <c r="BZ297" s="81"/>
      <c r="CA297" s="81"/>
      <c r="CB297" s="81"/>
      <c r="CC297" s="81"/>
      <c r="CD297" s="81"/>
      <c r="CE297" s="81"/>
      <c r="CF297" s="81"/>
      <c r="CG297" s="81"/>
      <c r="CH297" s="81"/>
      <c r="CI297" s="81"/>
      <c r="CJ297" s="81"/>
      <c r="CK297" s="81"/>
      <c r="CL297" s="81"/>
      <c r="CM297" s="81"/>
      <c r="CN297" s="81"/>
      <c r="CO297" s="81"/>
      <c r="CP297" s="81"/>
      <c r="CQ297" s="81"/>
      <c r="CR297" s="81"/>
      <c r="CS297" s="81"/>
      <c r="CT297" s="81"/>
      <c r="CU297" s="81"/>
      <c r="CV297" s="81"/>
      <c r="CW297" s="81"/>
      <c r="CX297" s="81"/>
      <c r="CY297" s="81"/>
      <c r="CZ297" s="81"/>
      <c r="DA297" s="81"/>
      <c r="DB297" s="81"/>
      <c r="DC297" s="81"/>
      <c r="DD297" s="81"/>
      <c r="DE297" s="81"/>
      <c r="DF297" s="81"/>
      <c r="DG297" s="81"/>
      <c r="DH297" s="81"/>
      <c r="DI297" s="81"/>
      <c r="DJ297" s="81"/>
      <c r="DK297" s="81"/>
      <c r="DL297" s="81"/>
      <c r="DM297" s="81"/>
      <c r="DN297" s="81"/>
      <c r="DO297" s="81"/>
      <c r="DP297" s="81"/>
      <c r="DQ297" s="81"/>
      <c r="DR297" s="81"/>
      <c r="DS297" s="81"/>
      <c r="DT297" s="81"/>
      <c r="DU297" s="81"/>
      <c r="DV297" s="81"/>
      <c r="DW297" s="81"/>
      <c r="DX297" s="81"/>
      <c r="DY297" s="81"/>
      <c r="DZ297" s="81"/>
      <c r="EA297" s="81"/>
      <c r="EB297" s="81"/>
      <c r="EC297" s="81"/>
      <c r="ED297" s="81"/>
      <c r="EE297" s="81"/>
      <c r="EF297" s="81"/>
      <c r="EG297" s="81"/>
      <c r="EH297" s="81"/>
      <c r="EI297" s="81"/>
      <c r="EJ297" s="81"/>
      <c r="EK297" s="81"/>
      <c r="EL297" s="81"/>
      <c r="EM297" s="81"/>
      <c r="EN297" s="81"/>
      <c r="EO297" s="81"/>
      <c r="EP297" s="81"/>
      <c r="EQ297" s="81"/>
      <c r="ER297" s="81"/>
      <c r="ES297" s="81"/>
      <c r="ET297" s="81"/>
      <c r="EU297" s="81"/>
      <c r="EV297" s="81"/>
      <c r="EW297" s="81"/>
      <c r="EX297" s="81"/>
      <c r="EY297" s="81"/>
    </row>
    <row r="298" spans="2:155" ht="14.45" customHeight="1" x14ac:dyDescent="0.25">
      <c r="B298" s="85"/>
      <c r="C298" s="85"/>
      <c r="D298" s="85"/>
      <c r="E298" s="85"/>
      <c r="F298" s="85"/>
      <c r="G298" s="85"/>
      <c r="H298" s="85"/>
      <c r="I298" s="85"/>
      <c r="J298" s="85"/>
      <c r="K298" s="85"/>
      <c r="L298" s="85"/>
      <c r="AN298" s="81"/>
      <c r="AO298" s="81"/>
      <c r="AP298" s="81"/>
      <c r="AQ298" s="81"/>
      <c r="AR298" s="81"/>
      <c r="AS298" s="81"/>
      <c r="AT298" s="81"/>
      <c r="AU298" s="81"/>
      <c r="AV298" s="81"/>
      <c r="AW298" s="81"/>
      <c r="AX298" s="81"/>
      <c r="AY298" s="81"/>
      <c r="AZ298" s="81"/>
      <c r="BA298" s="81"/>
      <c r="BB298" s="81"/>
      <c r="BC298" s="81"/>
      <c r="BD298" s="81"/>
      <c r="BE298" s="81"/>
      <c r="BF298" s="81"/>
      <c r="BG298" s="81"/>
      <c r="BH298" s="81"/>
      <c r="BI298" s="81"/>
      <c r="BJ298" s="81"/>
      <c r="BK298" s="81"/>
      <c r="BL298" s="81"/>
      <c r="BM298" s="81"/>
      <c r="BN298" s="81"/>
      <c r="BO298" s="81"/>
      <c r="BP298" s="81"/>
      <c r="BQ298" s="81"/>
      <c r="BR298" s="81"/>
      <c r="BS298" s="81"/>
      <c r="BT298" s="81"/>
      <c r="BU298" s="81"/>
      <c r="BV298" s="81"/>
      <c r="BW298" s="81"/>
      <c r="BX298" s="81"/>
      <c r="BY298" s="81"/>
      <c r="BZ298" s="81"/>
      <c r="CA298" s="81"/>
      <c r="CB298" s="81"/>
      <c r="CC298" s="81"/>
      <c r="CD298" s="81"/>
      <c r="CE298" s="81"/>
      <c r="CF298" s="81"/>
      <c r="CG298" s="81"/>
      <c r="CH298" s="81"/>
      <c r="CI298" s="81"/>
      <c r="CJ298" s="81"/>
      <c r="CK298" s="81"/>
      <c r="CL298" s="81"/>
      <c r="CM298" s="81"/>
      <c r="CN298" s="81"/>
      <c r="CO298" s="81"/>
      <c r="CP298" s="81"/>
      <c r="CQ298" s="81"/>
      <c r="CR298" s="81"/>
      <c r="CS298" s="81"/>
      <c r="CT298" s="81"/>
      <c r="CU298" s="81"/>
      <c r="CV298" s="81"/>
      <c r="CW298" s="81"/>
      <c r="CX298" s="81"/>
      <c r="CY298" s="81"/>
      <c r="CZ298" s="81"/>
      <c r="DA298" s="81"/>
      <c r="DB298" s="81"/>
      <c r="DC298" s="81"/>
      <c r="DD298" s="81"/>
      <c r="DE298" s="81"/>
      <c r="DF298" s="81"/>
      <c r="DG298" s="81"/>
      <c r="DH298" s="81"/>
      <c r="DI298" s="81"/>
      <c r="DJ298" s="81"/>
      <c r="DK298" s="81"/>
      <c r="DL298" s="81"/>
      <c r="DM298" s="81"/>
      <c r="DN298" s="81"/>
      <c r="DO298" s="81"/>
      <c r="DP298" s="81"/>
      <c r="DQ298" s="81"/>
      <c r="DR298" s="81"/>
      <c r="DS298" s="81"/>
      <c r="DT298" s="81"/>
      <c r="DU298" s="81"/>
      <c r="DV298" s="81"/>
      <c r="DW298" s="81"/>
      <c r="DX298" s="81"/>
      <c r="DY298" s="81"/>
      <c r="DZ298" s="81"/>
      <c r="EA298" s="81"/>
      <c r="EB298" s="81"/>
      <c r="EC298" s="81"/>
      <c r="ED298" s="81"/>
      <c r="EE298" s="81"/>
      <c r="EF298" s="81"/>
      <c r="EG298" s="81"/>
      <c r="EH298" s="81"/>
      <c r="EI298" s="81"/>
      <c r="EJ298" s="81"/>
      <c r="EK298" s="81"/>
      <c r="EL298" s="81"/>
      <c r="EM298" s="81"/>
      <c r="EN298" s="81"/>
      <c r="EO298" s="81"/>
      <c r="EP298" s="81"/>
      <c r="EQ298" s="81"/>
      <c r="ER298" s="81"/>
      <c r="ES298" s="81"/>
      <c r="ET298" s="81"/>
      <c r="EU298" s="81"/>
      <c r="EV298" s="81"/>
      <c r="EW298" s="81"/>
      <c r="EX298" s="81"/>
      <c r="EY298" s="81"/>
    </row>
    <row r="299" spans="2:155" ht="14.45" customHeight="1" x14ac:dyDescent="0.25">
      <c r="B299" s="85"/>
      <c r="C299" s="85"/>
      <c r="D299" s="85"/>
      <c r="E299" s="85"/>
      <c r="F299" s="85"/>
      <c r="G299" s="85"/>
      <c r="H299" s="85"/>
      <c r="I299" s="85"/>
      <c r="J299" s="85"/>
      <c r="K299" s="85"/>
      <c r="L299" s="85"/>
      <c r="AN299" s="81"/>
      <c r="AO299" s="81"/>
      <c r="AP299" s="81"/>
      <c r="AQ299" s="81"/>
      <c r="AR299" s="81"/>
      <c r="AS299" s="81"/>
      <c r="AT299" s="81"/>
      <c r="AU299" s="81"/>
      <c r="AV299" s="81"/>
      <c r="AW299" s="81"/>
      <c r="AX299" s="81"/>
      <c r="AY299" s="81"/>
      <c r="AZ299" s="81"/>
      <c r="BA299" s="81"/>
      <c r="BB299" s="81"/>
      <c r="BC299" s="81"/>
      <c r="BD299" s="81"/>
      <c r="BE299" s="81"/>
      <c r="BF299" s="81"/>
      <c r="BG299" s="81"/>
      <c r="BH299" s="81"/>
      <c r="BI299" s="81"/>
      <c r="BJ299" s="81"/>
      <c r="BK299" s="81"/>
      <c r="BL299" s="81"/>
      <c r="BM299" s="81"/>
      <c r="BN299" s="81"/>
      <c r="BO299" s="81"/>
      <c r="BP299" s="81"/>
      <c r="BQ299" s="81"/>
      <c r="BR299" s="81"/>
      <c r="BS299" s="81"/>
      <c r="BT299" s="81"/>
      <c r="BU299" s="81"/>
      <c r="BV299" s="81"/>
      <c r="BW299" s="81"/>
      <c r="BX299" s="81"/>
      <c r="BY299" s="81"/>
      <c r="BZ299" s="81"/>
      <c r="CA299" s="81"/>
      <c r="CB299" s="81"/>
      <c r="CC299" s="81"/>
      <c r="CD299" s="81"/>
      <c r="CE299" s="81"/>
      <c r="CF299" s="81"/>
      <c r="CG299" s="81"/>
      <c r="CH299" s="81"/>
      <c r="CI299" s="81"/>
      <c r="CJ299" s="81"/>
      <c r="CK299" s="81"/>
      <c r="CL299" s="81"/>
      <c r="CM299" s="81"/>
      <c r="CN299" s="81"/>
      <c r="CO299" s="81"/>
      <c r="CP299" s="81"/>
      <c r="CQ299" s="81"/>
      <c r="CR299" s="81"/>
      <c r="CS299" s="81"/>
      <c r="CT299" s="81"/>
      <c r="CU299" s="81"/>
      <c r="CV299" s="81"/>
      <c r="CW299" s="81"/>
      <c r="CX299" s="81"/>
      <c r="CY299" s="81"/>
      <c r="CZ299" s="81"/>
      <c r="DA299" s="81"/>
      <c r="DB299" s="81"/>
      <c r="DC299" s="81"/>
      <c r="DD299" s="81"/>
      <c r="DE299" s="81"/>
      <c r="DF299" s="81"/>
      <c r="DG299" s="81"/>
      <c r="DH299" s="81"/>
      <c r="DI299" s="81"/>
      <c r="DJ299" s="81"/>
      <c r="DK299" s="81"/>
      <c r="DL299" s="81"/>
      <c r="DM299" s="81"/>
      <c r="DN299" s="81"/>
      <c r="DO299" s="81"/>
      <c r="DP299" s="81"/>
      <c r="DQ299" s="81"/>
      <c r="DR299" s="81"/>
      <c r="DS299" s="81"/>
      <c r="DT299" s="81"/>
      <c r="DU299" s="81"/>
      <c r="DV299" s="81"/>
      <c r="DW299" s="81"/>
      <c r="DX299" s="81"/>
      <c r="DY299" s="81"/>
      <c r="DZ299" s="81"/>
      <c r="EA299" s="81"/>
      <c r="EB299" s="81"/>
      <c r="EC299" s="81"/>
      <c r="ED299" s="81"/>
      <c r="EE299" s="81"/>
      <c r="EF299" s="81"/>
      <c r="EG299" s="81"/>
      <c r="EH299" s="81"/>
      <c r="EI299" s="81"/>
      <c r="EJ299" s="81"/>
      <c r="EK299" s="81"/>
      <c r="EL299" s="81"/>
      <c r="EM299" s="81"/>
      <c r="EN299" s="81"/>
      <c r="EO299" s="81"/>
      <c r="EP299" s="81"/>
      <c r="EQ299" s="81"/>
      <c r="ER299" s="81"/>
      <c r="ES299" s="81"/>
      <c r="ET299" s="81"/>
      <c r="EU299" s="81"/>
      <c r="EV299" s="81"/>
      <c r="EW299" s="81"/>
      <c r="EX299" s="81"/>
      <c r="EY299" s="81"/>
    </row>
    <row r="300" spans="2:155" ht="14.45" customHeight="1" x14ac:dyDescent="0.25">
      <c r="B300" s="85"/>
      <c r="C300" s="85"/>
      <c r="D300" s="85"/>
      <c r="E300" s="85"/>
      <c r="F300" s="85"/>
      <c r="G300" s="85"/>
      <c r="H300" s="85"/>
      <c r="I300" s="85"/>
      <c r="J300" s="85"/>
      <c r="K300" s="85"/>
      <c r="L300" s="85"/>
      <c r="AN300" s="81"/>
      <c r="AO300" s="81"/>
      <c r="AP300" s="81"/>
      <c r="AQ300" s="81"/>
      <c r="AR300" s="81"/>
      <c r="AS300" s="81"/>
      <c r="AT300" s="81"/>
      <c r="AU300" s="81"/>
      <c r="AV300" s="81"/>
      <c r="AW300" s="81"/>
      <c r="AX300" s="81"/>
      <c r="AY300" s="81"/>
      <c r="AZ300" s="81"/>
      <c r="BA300" s="81"/>
      <c r="BB300" s="81"/>
      <c r="BC300" s="81"/>
      <c r="BD300" s="81"/>
      <c r="BE300" s="81"/>
      <c r="BF300" s="81"/>
      <c r="BG300" s="81"/>
      <c r="BH300" s="81"/>
      <c r="BI300" s="81"/>
      <c r="BJ300" s="81"/>
      <c r="BK300" s="81"/>
      <c r="BL300" s="81"/>
      <c r="BM300" s="81"/>
      <c r="BN300" s="81"/>
      <c r="BO300" s="81"/>
      <c r="BP300" s="81"/>
      <c r="BQ300" s="81"/>
      <c r="BR300" s="81"/>
      <c r="BS300" s="81"/>
      <c r="BT300" s="81"/>
      <c r="BU300" s="81"/>
      <c r="BV300" s="81"/>
      <c r="BW300" s="81"/>
      <c r="BX300" s="81"/>
      <c r="BY300" s="81"/>
      <c r="BZ300" s="81"/>
      <c r="CA300" s="81"/>
      <c r="CB300" s="81"/>
      <c r="CC300" s="81"/>
      <c r="CD300" s="81"/>
      <c r="CE300" s="81"/>
      <c r="CF300" s="81"/>
      <c r="CG300" s="81"/>
      <c r="CH300" s="81"/>
      <c r="CI300" s="81"/>
      <c r="CJ300" s="81"/>
      <c r="CK300" s="81"/>
      <c r="CL300" s="81"/>
      <c r="CM300" s="81"/>
      <c r="CN300" s="81"/>
      <c r="CO300" s="81"/>
      <c r="CP300" s="81"/>
      <c r="CQ300" s="81"/>
      <c r="CR300" s="81"/>
      <c r="CS300" s="81"/>
      <c r="CT300" s="81"/>
      <c r="CU300" s="81"/>
      <c r="CV300" s="81"/>
      <c r="CW300" s="81"/>
      <c r="CX300" s="81"/>
      <c r="CY300" s="81"/>
      <c r="CZ300" s="81"/>
      <c r="DA300" s="81"/>
      <c r="DB300" s="81"/>
      <c r="DC300" s="81"/>
      <c r="DD300" s="81"/>
      <c r="DE300" s="81"/>
      <c r="DF300" s="81"/>
      <c r="DG300" s="81"/>
      <c r="DH300" s="81"/>
      <c r="DI300" s="81"/>
      <c r="DJ300" s="81"/>
      <c r="DK300" s="81"/>
      <c r="DL300" s="81"/>
      <c r="DM300" s="81"/>
      <c r="DN300" s="81"/>
      <c r="DO300" s="81"/>
      <c r="DP300" s="81"/>
      <c r="DQ300" s="81"/>
      <c r="DR300" s="81"/>
      <c r="DS300" s="81"/>
      <c r="DT300" s="81"/>
      <c r="DU300" s="81"/>
      <c r="DV300" s="81"/>
      <c r="DW300" s="81"/>
      <c r="DX300" s="81"/>
      <c r="DY300" s="81"/>
      <c r="DZ300" s="81"/>
      <c r="EA300" s="81"/>
      <c r="EB300" s="81"/>
      <c r="EC300" s="81"/>
      <c r="ED300" s="81"/>
      <c r="EE300" s="81"/>
      <c r="EF300" s="81"/>
      <c r="EG300" s="81"/>
      <c r="EH300" s="81"/>
      <c r="EI300" s="81"/>
      <c r="EJ300" s="81"/>
      <c r="EK300" s="81"/>
      <c r="EL300" s="81"/>
      <c r="EM300" s="81"/>
      <c r="EN300" s="81"/>
      <c r="EO300" s="81"/>
      <c r="EP300" s="81"/>
      <c r="EQ300" s="81"/>
      <c r="ER300" s="81"/>
      <c r="ES300" s="81"/>
      <c r="ET300" s="81"/>
      <c r="EU300" s="81"/>
      <c r="EV300" s="81"/>
      <c r="EW300" s="81"/>
      <c r="EX300" s="81"/>
      <c r="EY300" s="81"/>
    </row>
    <row r="301" spans="2:155" ht="14.45" customHeight="1" x14ac:dyDescent="0.25">
      <c r="B301" s="85"/>
      <c r="C301" s="85"/>
      <c r="D301" s="85"/>
      <c r="E301" s="85"/>
      <c r="F301" s="85"/>
      <c r="G301" s="85"/>
      <c r="H301" s="85"/>
      <c r="I301" s="85"/>
      <c r="J301" s="85"/>
      <c r="K301" s="85"/>
      <c r="L301" s="85"/>
      <c r="AN301" s="81"/>
      <c r="AO301" s="81"/>
      <c r="AP301" s="81"/>
      <c r="AQ301" s="81"/>
      <c r="AR301" s="81"/>
      <c r="AS301" s="81"/>
      <c r="AT301" s="81"/>
      <c r="AU301" s="81"/>
      <c r="AV301" s="81"/>
      <c r="AW301" s="81"/>
      <c r="AX301" s="81"/>
      <c r="AY301" s="81"/>
      <c r="AZ301" s="81"/>
      <c r="BA301" s="81"/>
      <c r="BB301" s="81"/>
      <c r="BC301" s="81"/>
      <c r="BD301" s="81"/>
      <c r="BE301" s="81"/>
      <c r="BF301" s="81"/>
      <c r="BG301" s="81"/>
      <c r="BH301" s="81"/>
      <c r="BI301" s="81"/>
      <c r="BJ301" s="81"/>
      <c r="BK301" s="81"/>
      <c r="BL301" s="81"/>
      <c r="BM301" s="81"/>
      <c r="BN301" s="81"/>
      <c r="BO301" s="81"/>
      <c r="BP301" s="81"/>
      <c r="BQ301" s="81"/>
      <c r="BR301" s="81"/>
      <c r="BS301" s="81"/>
      <c r="BT301" s="81"/>
      <c r="BU301" s="81"/>
      <c r="BV301" s="81"/>
      <c r="BW301" s="81"/>
      <c r="BX301" s="81"/>
      <c r="BY301" s="81"/>
      <c r="BZ301" s="81"/>
      <c r="CA301" s="81"/>
      <c r="CB301" s="81"/>
      <c r="CC301" s="81"/>
      <c r="CD301" s="81"/>
      <c r="CE301" s="81"/>
      <c r="CF301" s="81"/>
      <c r="CG301" s="81"/>
      <c r="CH301" s="81"/>
      <c r="CI301" s="81"/>
      <c r="CJ301" s="81"/>
      <c r="CK301" s="81"/>
      <c r="CL301" s="81"/>
      <c r="CM301" s="81"/>
      <c r="CN301" s="81"/>
      <c r="CO301" s="81"/>
      <c r="CP301" s="81"/>
      <c r="CQ301" s="81"/>
      <c r="CR301" s="81"/>
      <c r="CS301" s="81"/>
      <c r="CT301" s="81"/>
      <c r="CU301" s="81"/>
      <c r="CV301" s="81"/>
      <c r="CW301" s="81"/>
      <c r="CX301" s="81"/>
      <c r="CY301" s="81"/>
      <c r="CZ301" s="81"/>
      <c r="DA301" s="81"/>
      <c r="DB301" s="81"/>
      <c r="DC301" s="81"/>
      <c r="DD301" s="81"/>
      <c r="DE301" s="81"/>
      <c r="DF301" s="81"/>
      <c r="DG301" s="81"/>
      <c r="DH301" s="81"/>
      <c r="DI301" s="81"/>
      <c r="DJ301" s="81"/>
      <c r="DK301" s="81"/>
      <c r="DL301" s="81"/>
      <c r="DM301" s="81"/>
      <c r="DN301" s="81"/>
      <c r="DO301" s="81"/>
      <c r="DP301" s="81"/>
      <c r="DQ301" s="81"/>
      <c r="DR301" s="81"/>
      <c r="DS301" s="81"/>
      <c r="DT301" s="81"/>
      <c r="DU301" s="81"/>
      <c r="DV301" s="81"/>
      <c r="DW301" s="81"/>
      <c r="DX301" s="81"/>
      <c r="DY301" s="81"/>
      <c r="DZ301" s="81"/>
      <c r="EA301" s="81"/>
      <c r="EB301" s="81"/>
      <c r="EC301" s="81"/>
      <c r="ED301" s="81"/>
      <c r="EE301" s="81"/>
      <c r="EF301" s="81"/>
      <c r="EG301" s="81"/>
      <c r="EH301" s="81"/>
      <c r="EI301" s="81"/>
      <c r="EJ301" s="81"/>
      <c r="EK301" s="81"/>
      <c r="EL301" s="81"/>
      <c r="EM301" s="81"/>
      <c r="EN301" s="81"/>
      <c r="EO301" s="81"/>
      <c r="EP301" s="81"/>
      <c r="EQ301" s="81"/>
      <c r="ER301" s="81"/>
      <c r="ES301" s="81"/>
      <c r="ET301" s="81"/>
      <c r="EU301" s="81"/>
      <c r="EV301" s="81"/>
      <c r="EW301" s="81"/>
      <c r="EX301" s="81"/>
      <c r="EY301" s="81"/>
    </row>
    <row r="302" spans="2:155" ht="14.45" customHeight="1" x14ac:dyDescent="0.25">
      <c r="B302" s="85"/>
      <c r="C302" s="85"/>
      <c r="D302" s="85"/>
      <c r="E302" s="85"/>
      <c r="F302" s="85"/>
      <c r="G302" s="85"/>
      <c r="H302" s="85"/>
      <c r="I302" s="85"/>
      <c r="J302" s="85"/>
      <c r="K302" s="85"/>
      <c r="L302" s="85"/>
      <c r="AN302" s="81"/>
      <c r="AO302" s="81"/>
      <c r="AP302" s="81"/>
      <c r="AQ302" s="81"/>
      <c r="AR302" s="81"/>
      <c r="AS302" s="81"/>
      <c r="AT302" s="81"/>
      <c r="AU302" s="81"/>
      <c r="AV302" s="81"/>
      <c r="AW302" s="81"/>
      <c r="AX302" s="81"/>
      <c r="AY302" s="81"/>
      <c r="AZ302" s="81"/>
      <c r="BA302" s="81"/>
      <c r="BB302" s="81"/>
      <c r="BC302" s="81"/>
      <c r="BD302" s="81"/>
      <c r="BE302" s="81"/>
      <c r="BF302" s="81"/>
      <c r="BG302" s="81"/>
      <c r="BH302" s="81"/>
      <c r="BI302" s="81"/>
      <c r="BJ302" s="81"/>
      <c r="BK302" s="81"/>
      <c r="BL302" s="81"/>
      <c r="BM302" s="81"/>
      <c r="BN302" s="81"/>
      <c r="BO302" s="81"/>
      <c r="BP302" s="81"/>
      <c r="BQ302" s="81"/>
      <c r="BR302" s="81"/>
      <c r="BS302" s="81"/>
      <c r="BT302" s="81"/>
      <c r="BU302" s="81"/>
      <c r="BV302" s="81"/>
      <c r="BW302" s="81"/>
      <c r="BX302" s="81"/>
      <c r="BY302" s="81"/>
      <c r="BZ302" s="81"/>
      <c r="CA302" s="81"/>
      <c r="CB302" s="81"/>
      <c r="CC302" s="81"/>
      <c r="CD302" s="81"/>
      <c r="CE302" s="81"/>
      <c r="CF302" s="81"/>
      <c r="CG302" s="81"/>
      <c r="CH302" s="81"/>
      <c r="CI302" s="81"/>
      <c r="CJ302" s="81"/>
      <c r="CK302" s="81"/>
      <c r="CL302" s="81"/>
      <c r="CM302" s="81"/>
      <c r="CN302" s="81"/>
      <c r="CO302" s="81"/>
      <c r="CP302" s="81"/>
      <c r="CQ302" s="81"/>
      <c r="CR302" s="81"/>
      <c r="CS302" s="81"/>
      <c r="CT302" s="81"/>
      <c r="CU302" s="81"/>
      <c r="CV302" s="81"/>
      <c r="CW302" s="81"/>
      <c r="CX302" s="81"/>
      <c r="CY302" s="81"/>
      <c r="CZ302" s="81"/>
      <c r="DA302" s="81"/>
      <c r="DB302" s="81"/>
      <c r="DC302" s="81"/>
      <c r="DD302" s="81"/>
      <c r="DE302" s="81"/>
      <c r="DF302" s="81"/>
      <c r="DG302" s="81"/>
      <c r="DH302" s="81"/>
      <c r="DI302" s="81"/>
      <c r="DJ302" s="81"/>
      <c r="DK302" s="81"/>
      <c r="DL302" s="81"/>
      <c r="DM302" s="81"/>
      <c r="DN302" s="81"/>
      <c r="DO302" s="81"/>
      <c r="DP302" s="81"/>
      <c r="DQ302" s="81"/>
      <c r="DR302" s="81"/>
      <c r="DS302" s="81"/>
      <c r="DT302" s="81"/>
      <c r="DU302" s="81"/>
      <c r="DV302" s="81"/>
      <c r="DW302" s="81"/>
      <c r="DX302" s="81"/>
      <c r="DY302" s="81"/>
      <c r="DZ302" s="81"/>
      <c r="EA302" s="81"/>
      <c r="EB302" s="81"/>
      <c r="EC302" s="81"/>
      <c r="ED302" s="81"/>
      <c r="EE302" s="81"/>
      <c r="EF302" s="81"/>
      <c r="EG302" s="81"/>
      <c r="EH302" s="81"/>
      <c r="EI302" s="81"/>
      <c r="EJ302" s="81"/>
      <c r="EK302" s="81"/>
      <c r="EL302" s="81"/>
      <c r="EM302" s="81"/>
      <c r="EN302" s="81"/>
      <c r="EO302" s="81"/>
      <c r="EP302" s="81"/>
      <c r="EQ302" s="81"/>
      <c r="ER302" s="81"/>
      <c r="ES302" s="81"/>
      <c r="ET302" s="81"/>
      <c r="EU302" s="81"/>
      <c r="EV302" s="81"/>
      <c r="EW302" s="81"/>
      <c r="EX302" s="81"/>
      <c r="EY302" s="81"/>
    </row>
    <row r="303" spans="2:155" ht="14.45" customHeight="1" x14ac:dyDescent="0.25">
      <c r="B303" s="85"/>
      <c r="C303" s="85"/>
      <c r="D303" s="85"/>
      <c r="E303" s="85"/>
      <c r="F303" s="85"/>
      <c r="G303" s="85"/>
      <c r="H303" s="85"/>
      <c r="I303" s="85"/>
      <c r="J303" s="85"/>
      <c r="K303" s="85"/>
      <c r="L303" s="85"/>
      <c r="AN303" s="81"/>
      <c r="AO303" s="81"/>
      <c r="AP303" s="81"/>
      <c r="AQ303" s="81"/>
      <c r="AR303" s="81"/>
      <c r="AS303" s="81"/>
      <c r="AT303" s="81"/>
      <c r="AU303" s="81"/>
      <c r="AV303" s="81"/>
      <c r="AW303" s="81"/>
      <c r="AX303" s="81"/>
      <c r="AY303" s="81"/>
      <c r="AZ303" s="81"/>
      <c r="BA303" s="81"/>
      <c r="BB303" s="81"/>
      <c r="BC303" s="81"/>
      <c r="BD303" s="81"/>
      <c r="BE303" s="81"/>
      <c r="BF303" s="81"/>
      <c r="BG303" s="81"/>
      <c r="BH303" s="81"/>
      <c r="BI303" s="81"/>
      <c r="BJ303" s="81"/>
      <c r="BK303" s="81"/>
      <c r="BL303" s="81"/>
      <c r="BM303" s="81"/>
      <c r="BN303" s="81"/>
      <c r="BO303" s="81"/>
      <c r="BP303" s="81"/>
      <c r="BQ303" s="81"/>
      <c r="BR303" s="81"/>
      <c r="BS303" s="81"/>
      <c r="BT303" s="81"/>
      <c r="BU303" s="81"/>
      <c r="BV303" s="81"/>
      <c r="BW303" s="81"/>
      <c r="BX303" s="81"/>
      <c r="BY303" s="81"/>
      <c r="BZ303" s="81"/>
      <c r="CA303" s="81"/>
      <c r="CB303" s="81"/>
      <c r="CC303" s="81"/>
      <c r="CD303" s="81"/>
      <c r="CE303" s="81"/>
      <c r="CF303" s="81"/>
      <c r="CG303" s="81"/>
      <c r="CH303" s="81"/>
      <c r="CI303" s="81"/>
      <c r="CJ303" s="81"/>
      <c r="CK303" s="81"/>
      <c r="CL303" s="81"/>
      <c r="CM303" s="81"/>
      <c r="CN303" s="81"/>
      <c r="CO303" s="81"/>
      <c r="CP303" s="81"/>
      <c r="CQ303" s="81"/>
      <c r="CR303" s="81"/>
      <c r="CS303" s="81"/>
      <c r="CT303" s="81"/>
      <c r="CU303" s="81"/>
      <c r="CV303" s="81"/>
      <c r="CW303" s="81"/>
      <c r="CX303" s="81"/>
      <c r="CY303" s="81"/>
      <c r="CZ303" s="81"/>
      <c r="DA303" s="81"/>
      <c r="DB303" s="81"/>
      <c r="DC303" s="81"/>
      <c r="DD303" s="81"/>
      <c r="DE303" s="81"/>
      <c r="DF303" s="81"/>
      <c r="DG303" s="81"/>
      <c r="DH303" s="81"/>
      <c r="DI303" s="81"/>
      <c r="DJ303" s="81"/>
      <c r="DK303" s="81"/>
      <c r="DL303" s="81"/>
      <c r="DM303" s="81"/>
      <c r="DN303" s="81"/>
      <c r="DO303" s="81"/>
      <c r="DP303" s="81"/>
      <c r="DQ303" s="81"/>
      <c r="DR303" s="81"/>
      <c r="DS303" s="81"/>
      <c r="DT303" s="81"/>
      <c r="DU303" s="81"/>
      <c r="DV303" s="81"/>
      <c r="DW303" s="81"/>
      <c r="DX303" s="81"/>
      <c r="DY303" s="81"/>
      <c r="DZ303" s="81"/>
      <c r="EA303" s="81"/>
      <c r="EB303" s="81"/>
      <c r="EC303" s="81"/>
      <c r="ED303" s="81"/>
      <c r="EE303" s="81"/>
      <c r="EF303" s="81"/>
      <c r="EG303" s="81"/>
      <c r="EH303" s="81"/>
      <c r="EI303" s="81"/>
      <c r="EJ303" s="81"/>
      <c r="EK303" s="81"/>
      <c r="EL303" s="81"/>
      <c r="EM303" s="81"/>
      <c r="EN303" s="81"/>
      <c r="EO303" s="81"/>
      <c r="EP303" s="81"/>
      <c r="EQ303" s="81"/>
      <c r="ER303" s="81"/>
      <c r="ES303" s="81"/>
      <c r="ET303" s="81"/>
      <c r="EU303" s="81"/>
      <c r="EV303" s="81"/>
      <c r="EW303" s="81"/>
      <c r="EX303" s="81"/>
      <c r="EY303" s="81"/>
    </row>
    <row r="304" spans="2:155" ht="14.45" customHeight="1" x14ac:dyDescent="0.25">
      <c r="B304" s="85"/>
      <c r="C304" s="85"/>
      <c r="D304" s="85"/>
      <c r="E304" s="85"/>
      <c r="F304" s="85"/>
      <c r="G304" s="85"/>
      <c r="H304" s="85"/>
      <c r="I304" s="85"/>
      <c r="J304" s="85"/>
      <c r="K304" s="85"/>
      <c r="L304" s="85"/>
      <c r="AN304" s="81"/>
      <c r="AO304" s="81"/>
      <c r="AP304" s="81"/>
      <c r="AQ304" s="81"/>
      <c r="AR304" s="81"/>
      <c r="AS304" s="81"/>
      <c r="AT304" s="81"/>
      <c r="AU304" s="81"/>
      <c r="AV304" s="81"/>
      <c r="AW304" s="81"/>
      <c r="AX304" s="81"/>
      <c r="AY304" s="81"/>
      <c r="AZ304" s="81"/>
      <c r="BA304" s="81"/>
      <c r="BB304" s="81"/>
      <c r="BC304" s="81"/>
      <c r="BD304" s="81"/>
      <c r="BE304" s="81"/>
      <c r="BF304" s="81"/>
      <c r="BG304" s="81"/>
      <c r="BH304" s="81"/>
      <c r="BI304" s="81"/>
      <c r="BJ304" s="81"/>
      <c r="BK304" s="81"/>
      <c r="BL304" s="81"/>
      <c r="BM304" s="81"/>
      <c r="BN304" s="81"/>
      <c r="BO304" s="81"/>
      <c r="BP304" s="81"/>
      <c r="BQ304" s="81"/>
      <c r="BR304" s="81"/>
      <c r="BS304" s="81"/>
      <c r="BT304" s="81"/>
      <c r="BU304" s="81"/>
      <c r="BV304" s="81"/>
      <c r="BW304" s="81"/>
      <c r="BX304" s="81"/>
      <c r="BY304" s="81"/>
      <c r="BZ304" s="81"/>
      <c r="CA304" s="81"/>
      <c r="CB304" s="81"/>
      <c r="CC304" s="81"/>
      <c r="CD304" s="81"/>
      <c r="CE304" s="81"/>
      <c r="CF304" s="81"/>
      <c r="CG304" s="81"/>
      <c r="CH304" s="81"/>
      <c r="CI304" s="81"/>
      <c r="CJ304" s="81"/>
      <c r="CK304" s="81"/>
      <c r="CL304" s="81"/>
      <c r="CM304" s="81"/>
      <c r="CN304" s="81"/>
      <c r="CO304" s="81"/>
      <c r="CP304" s="81"/>
      <c r="CQ304" s="81"/>
      <c r="CR304" s="81"/>
      <c r="CS304" s="81"/>
      <c r="CT304" s="81"/>
      <c r="CU304" s="81"/>
      <c r="CV304" s="81"/>
      <c r="CW304" s="81"/>
      <c r="CX304" s="81"/>
      <c r="CY304" s="81"/>
      <c r="CZ304" s="81"/>
      <c r="DA304" s="81"/>
      <c r="DB304" s="81"/>
      <c r="DC304" s="81"/>
      <c r="DD304" s="81"/>
      <c r="DE304" s="81"/>
      <c r="DF304" s="81"/>
      <c r="DG304" s="81"/>
      <c r="DH304" s="81"/>
      <c r="DI304" s="81"/>
      <c r="DJ304" s="81"/>
      <c r="DK304" s="81"/>
      <c r="DL304" s="81"/>
      <c r="DM304" s="81"/>
      <c r="DN304" s="81"/>
      <c r="DO304" s="81"/>
      <c r="DP304" s="81"/>
      <c r="DQ304" s="81"/>
      <c r="DR304" s="81"/>
      <c r="DS304" s="81"/>
      <c r="DT304" s="81"/>
      <c r="DU304" s="81"/>
      <c r="DV304" s="81"/>
      <c r="DW304" s="81"/>
      <c r="DX304" s="81"/>
      <c r="DY304" s="81"/>
      <c r="DZ304" s="81"/>
      <c r="EA304" s="81"/>
      <c r="EB304" s="81"/>
      <c r="EC304" s="81"/>
      <c r="ED304" s="81"/>
      <c r="EE304" s="81"/>
      <c r="EF304" s="81"/>
      <c r="EG304" s="81"/>
      <c r="EH304" s="81"/>
      <c r="EI304" s="81"/>
      <c r="EJ304" s="81"/>
      <c r="EK304" s="81"/>
      <c r="EL304" s="81"/>
      <c r="EM304" s="81"/>
      <c r="EN304" s="81"/>
      <c r="EO304" s="81"/>
      <c r="EP304" s="81"/>
      <c r="EQ304" s="81"/>
      <c r="ER304" s="81"/>
      <c r="ES304" s="81"/>
      <c r="ET304" s="81"/>
      <c r="EU304" s="81"/>
      <c r="EV304" s="81"/>
      <c r="EW304" s="81"/>
      <c r="EX304" s="81"/>
      <c r="EY304" s="81"/>
    </row>
    <row r="305" spans="2:155" ht="14.45" customHeight="1" x14ac:dyDescent="0.25">
      <c r="B305" s="85"/>
      <c r="C305" s="85"/>
      <c r="D305" s="85"/>
      <c r="E305" s="85"/>
      <c r="F305" s="85"/>
      <c r="G305" s="85"/>
      <c r="H305" s="85"/>
      <c r="I305" s="85"/>
      <c r="J305" s="85"/>
      <c r="K305" s="85"/>
      <c r="L305" s="85"/>
      <c r="AN305" s="81"/>
      <c r="AO305" s="81"/>
      <c r="AP305" s="81"/>
      <c r="AQ305" s="81"/>
      <c r="AR305" s="81"/>
      <c r="AS305" s="81"/>
      <c r="AT305" s="81"/>
      <c r="AU305" s="81"/>
      <c r="AV305" s="81"/>
      <c r="AW305" s="81"/>
      <c r="AX305" s="81"/>
      <c r="AY305" s="81"/>
      <c r="AZ305" s="81"/>
      <c r="BA305" s="81"/>
      <c r="BB305" s="81"/>
      <c r="BC305" s="81"/>
      <c r="BD305" s="81"/>
      <c r="BE305" s="81"/>
      <c r="BF305" s="81"/>
      <c r="BG305" s="81"/>
      <c r="BH305" s="81"/>
      <c r="BI305" s="81"/>
      <c r="BJ305" s="81"/>
      <c r="BK305" s="81"/>
      <c r="BL305" s="81"/>
      <c r="BM305" s="81"/>
      <c r="BN305" s="81"/>
      <c r="BO305" s="81"/>
      <c r="BP305" s="81"/>
      <c r="BQ305" s="81"/>
      <c r="BR305" s="81"/>
      <c r="BS305" s="81"/>
      <c r="BT305" s="81"/>
      <c r="BU305" s="81"/>
      <c r="BV305" s="81"/>
      <c r="BW305" s="81"/>
      <c r="BX305" s="81"/>
      <c r="BY305" s="81"/>
      <c r="BZ305" s="81"/>
      <c r="CA305" s="81"/>
      <c r="CB305" s="81"/>
      <c r="CC305" s="81"/>
      <c r="CD305" s="81"/>
      <c r="CE305" s="81"/>
      <c r="CF305" s="81"/>
      <c r="CG305" s="81"/>
      <c r="CH305" s="81"/>
      <c r="CI305" s="81"/>
      <c r="CJ305" s="81"/>
      <c r="CK305" s="81"/>
      <c r="CL305" s="81"/>
      <c r="CM305" s="81"/>
      <c r="CN305" s="81"/>
      <c r="CO305" s="81"/>
      <c r="CP305" s="81"/>
      <c r="CQ305" s="81"/>
      <c r="CR305" s="81"/>
      <c r="CS305" s="81"/>
      <c r="CT305" s="81"/>
      <c r="CU305" s="81"/>
      <c r="CV305" s="81"/>
      <c r="CW305" s="81"/>
      <c r="CX305" s="81"/>
      <c r="CY305" s="81"/>
      <c r="CZ305" s="81"/>
      <c r="DA305" s="81"/>
      <c r="DB305" s="81"/>
      <c r="DC305" s="81"/>
      <c r="DD305" s="81"/>
      <c r="DE305" s="81"/>
      <c r="DF305" s="81"/>
      <c r="DG305" s="81"/>
      <c r="DH305" s="81"/>
      <c r="DI305" s="81"/>
      <c r="DJ305" s="81"/>
      <c r="DK305" s="81"/>
      <c r="DL305" s="81"/>
      <c r="DM305" s="81"/>
      <c r="DN305" s="81"/>
      <c r="DO305" s="81"/>
      <c r="DP305" s="81"/>
      <c r="DQ305" s="81"/>
      <c r="DR305" s="81"/>
      <c r="DS305" s="81"/>
      <c r="DT305" s="81"/>
      <c r="DU305" s="81"/>
      <c r="DV305" s="81"/>
      <c r="DW305" s="81"/>
      <c r="DX305" s="81"/>
      <c r="DY305" s="81"/>
      <c r="DZ305" s="81"/>
      <c r="EA305" s="81"/>
      <c r="EB305" s="81"/>
      <c r="EC305" s="81"/>
      <c r="ED305" s="81"/>
      <c r="EE305" s="81"/>
      <c r="EF305" s="81"/>
      <c r="EG305" s="81"/>
      <c r="EH305" s="81"/>
      <c r="EI305" s="81"/>
      <c r="EJ305" s="81"/>
      <c r="EK305" s="81"/>
      <c r="EL305" s="81"/>
      <c r="EM305" s="81"/>
      <c r="EN305" s="81"/>
      <c r="EO305" s="81"/>
      <c r="EP305" s="81"/>
      <c r="EQ305" s="81"/>
      <c r="ER305" s="81"/>
      <c r="ES305" s="81"/>
      <c r="ET305" s="81"/>
      <c r="EU305" s="81"/>
      <c r="EV305" s="81"/>
      <c r="EW305" s="81"/>
      <c r="EX305" s="81"/>
      <c r="EY305" s="81"/>
    </row>
    <row r="306" spans="2:155" ht="14.45" customHeight="1" x14ac:dyDescent="0.25">
      <c r="B306" s="85"/>
      <c r="C306" s="85"/>
      <c r="D306" s="85"/>
      <c r="E306" s="85"/>
      <c r="F306" s="85"/>
      <c r="G306" s="85"/>
      <c r="H306" s="85"/>
      <c r="I306" s="85"/>
      <c r="J306" s="85"/>
      <c r="K306" s="85"/>
      <c r="L306" s="85"/>
      <c r="AN306" s="81"/>
      <c r="AO306" s="81"/>
      <c r="AP306" s="81"/>
      <c r="AQ306" s="81"/>
      <c r="AR306" s="81"/>
      <c r="AS306" s="81"/>
      <c r="AT306" s="81"/>
      <c r="AU306" s="81"/>
      <c r="AV306" s="81"/>
      <c r="AW306" s="81"/>
      <c r="AX306" s="81"/>
      <c r="AY306" s="81"/>
      <c r="AZ306" s="81"/>
      <c r="BA306" s="81"/>
      <c r="BB306" s="81"/>
      <c r="BC306" s="81"/>
      <c r="BD306" s="81"/>
      <c r="BE306" s="81"/>
      <c r="BF306" s="81"/>
      <c r="BG306" s="81"/>
      <c r="BH306" s="81"/>
      <c r="BI306" s="81"/>
      <c r="BJ306" s="81"/>
      <c r="BK306" s="81"/>
      <c r="BL306" s="81"/>
      <c r="BM306" s="81"/>
      <c r="BN306" s="81"/>
      <c r="BO306" s="81"/>
      <c r="BP306" s="81"/>
      <c r="BQ306" s="81"/>
      <c r="BR306" s="81"/>
      <c r="BS306" s="81"/>
      <c r="BT306" s="81"/>
      <c r="BU306" s="81"/>
      <c r="BV306" s="81"/>
      <c r="BW306" s="81"/>
      <c r="BX306" s="81"/>
      <c r="BY306" s="81"/>
      <c r="BZ306" s="81"/>
      <c r="CA306" s="81"/>
      <c r="CB306" s="81"/>
      <c r="CC306" s="81"/>
      <c r="CD306" s="81"/>
      <c r="CE306" s="81"/>
      <c r="CF306" s="81"/>
      <c r="CG306" s="81"/>
      <c r="CH306" s="81"/>
      <c r="CI306" s="81"/>
      <c r="CJ306" s="81"/>
      <c r="CK306" s="81"/>
      <c r="CL306" s="81"/>
      <c r="CM306" s="81"/>
      <c r="CN306" s="81"/>
      <c r="CO306" s="81"/>
      <c r="CP306" s="81"/>
      <c r="CQ306" s="81"/>
      <c r="CR306" s="81"/>
      <c r="CS306" s="81"/>
      <c r="CT306" s="81"/>
      <c r="CU306" s="81"/>
      <c r="CV306" s="81"/>
      <c r="CW306" s="81"/>
      <c r="CX306" s="81"/>
      <c r="CY306" s="81"/>
      <c r="CZ306" s="81"/>
      <c r="DA306" s="81"/>
      <c r="DB306" s="81"/>
      <c r="DC306" s="81"/>
      <c r="DD306" s="81"/>
      <c r="DE306" s="81"/>
      <c r="DF306" s="81"/>
      <c r="DG306" s="81"/>
      <c r="DH306" s="81"/>
      <c r="DI306" s="81"/>
      <c r="DJ306" s="81"/>
      <c r="DK306" s="81"/>
      <c r="DL306" s="81"/>
      <c r="DM306" s="81"/>
      <c r="DN306" s="81"/>
      <c r="DO306" s="81"/>
      <c r="DP306" s="81"/>
      <c r="DQ306" s="81"/>
      <c r="DR306" s="81"/>
      <c r="DS306" s="81"/>
      <c r="DT306" s="81"/>
      <c r="DU306" s="81"/>
      <c r="DV306" s="81"/>
      <c r="DW306" s="81"/>
      <c r="DX306" s="81"/>
      <c r="DY306" s="81"/>
      <c r="DZ306" s="81"/>
      <c r="EA306" s="81"/>
      <c r="EB306" s="81"/>
      <c r="EC306" s="81"/>
      <c r="ED306" s="81"/>
      <c r="EE306" s="81"/>
      <c r="EF306" s="81"/>
      <c r="EG306" s="81"/>
      <c r="EH306" s="81"/>
      <c r="EI306" s="81"/>
      <c r="EJ306" s="81"/>
      <c r="EK306" s="81"/>
      <c r="EL306" s="81"/>
      <c r="EM306" s="81"/>
      <c r="EN306" s="81"/>
      <c r="EO306" s="81"/>
      <c r="EP306" s="81"/>
      <c r="EQ306" s="81"/>
      <c r="ER306" s="81"/>
      <c r="ES306" s="81"/>
      <c r="ET306" s="81"/>
      <c r="EU306" s="81"/>
      <c r="EV306" s="81"/>
      <c r="EW306" s="81"/>
      <c r="EX306" s="81"/>
      <c r="EY306" s="81"/>
    </row>
    <row r="307" spans="2:155" ht="14.45" customHeight="1" x14ac:dyDescent="0.25">
      <c r="B307" s="85"/>
      <c r="C307" s="85"/>
      <c r="D307" s="85"/>
      <c r="E307" s="85"/>
      <c r="F307" s="85"/>
      <c r="G307" s="85"/>
      <c r="H307" s="85"/>
      <c r="I307" s="85"/>
      <c r="J307" s="85"/>
      <c r="K307" s="85"/>
      <c r="L307" s="85"/>
      <c r="AN307" s="81"/>
      <c r="AO307" s="81"/>
      <c r="AP307" s="81"/>
      <c r="AQ307" s="81"/>
      <c r="AR307" s="81"/>
      <c r="AS307" s="81"/>
      <c r="AT307" s="81"/>
      <c r="AU307" s="81"/>
      <c r="AV307" s="81"/>
      <c r="AW307" s="81"/>
      <c r="AX307" s="81"/>
      <c r="AY307" s="81"/>
      <c r="AZ307" s="81"/>
      <c r="BA307" s="81"/>
      <c r="BB307" s="81"/>
      <c r="BC307" s="81"/>
      <c r="BD307" s="81"/>
      <c r="BE307" s="81"/>
      <c r="BF307" s="81"/>
      <c r="BG307" s="81"/>
      <c r="BH307" s="81"/>
      <c r="BI307" s="81"/>
      <c r="BJ307" s="81"/>
      <c r="BK307" s="81"/>
      <c r="BL307" s="81"/>
      <c r="BM307" s="81"/>
      <c r="BN307" s="81"/>
      <c r="BO307" s="81"/>
      <c r="BP307" s="81"/>
      <c r="BQ307" s="81"/>
      <c r="BR307" s="81"/>
      <c r="BS307" s="81"/>
      <c r="BT307" s="81"/>
      <c r="BU307" s="81"/>
      <c r="BV307" s="81"/>
      <c r="BW307" s="81"/>
      <c r="BX307" s="81"/>
      <c r="BY307" s="81"/>
      <c r="BZ307" s="81"/>
      <c r="CA307" s="81"/>
      <c r="CB307" s="81"/>
      <c r="CC307" s="81"/>
      <c r="CD307" s="81"/>
      <c r="CE307" s="81"/>
      <c r="CF307" s="81"/>
      <c r="CG307" s="81"/>
      <c r="CH307" s="81"/>
      <c r="CI307" s="81"/>
      <c r="CJ307" s="81"/>
      <c r="CK307" s="81"/>
      <c r="CL307" s="81"/>
      <c r="CM307" s="81"/>
      <c r="CN307" s="81"/>
      <c r="CO307" s="81"/>
      <c r="CP307" s="81"/>
      <c r="CQ307" s="81"/>
      <c r="CR307" s="81"/>
      <c r="CS307" s="81"/>
      <c r="CT307" s="81"/>
      <c r="CU307" s="81"/>
      <c r="CV307" s="81"/>
      <c r="CW307" s="81"/>
      <c r="CX307" s="81"/>
      <c r="CY307" s="81"/>
      <c r="CZ307" s="81"/>
      <c r="DA307" s="81"/>
      <c r="DB307" s="81"/>
      <c r="DC307" s="81"/>
      <c r="DD307" s="81"/>
      <c r="DE307" s="81"/>
      <c r="DF307" s="81"/>
      <c r="DG307" s="81"/>
      <c r="DH307" s="81"/>
      <c r="DI307" s="81"/>
      <c r="DJ307" s="81"/>
      <c r="DK307" s="81"/>
      <c r="DL307" s="81"/>
      <c r="DM307" s="81"/>
      <c r="DN307" s="81"/>
      <c r="DO307" s="81"/>
      <c r="DP307" s="81"/>
      <c r="DQ307" s="81"/>
      <c r="DR307" s="81"/>
      <c r="DS307" s="81"/>
      <c r="DT307" s="81"/>
      <c r="DU307" s="81"/>
      <c r="DV307" s="81"/>
      <c r="DW307" s="81"/>
      <c r="DX307" s="81"/>
      <c r="DY307" s="81"/>
      <c r="DZ307" s="81"/>
      <c r="EA307" s="81"/>
      <c r="EB307" s="81"/>
      <c r="EC307" s="81"/>
      <c r="ED307" s="81"/>
      <c r="EE307" s="81"/>
      <c r="EF307" s="81"/>
      <c r="EG307" s="81"/>
      <c r="EH307" s="81"/>
      <c r="EI307" s="81"/>
      <c r="EJ307" s="81"/>
      <c r="EK307" s="81"/>
      <c r="EL307" s="81"/>
      <c r="EM307" s="81"/>
      <c r="EN307" s="81"/>
      <c r="EO307" s="81"/>
      <c r="EP307" s="81"/>
      <c r="EQ307" s="81"/>
      <c r="ER307" s="81"/>
      <c r="ES307" s="81"/>
      <c r="ET307" s="81"/>
      <c r="EU307" s="81"/>
      <c r="EV307" s="81"/>
      <c r="EW307" s="81"/>
      <c r="EX307" s="81"/>
      <c r="EY307" s="81"/>
    </row>
    <row r="308" spans="2:155" ht="14.45" customHeight="1" x14ac:dyDescent="0.25">
      <c r="B308" s="85"/>
      <c r="C308" s="85"/>
      <c r="D308" s="85"/>
      <c r="E308" s="85"/>
      <c r="F308" s="85"/>
      <c r="G308" s="85"/>
      <c r="H308" s="85"/>
      <c r="I308" s="85"/>
      <c r="J308" s="85"/>
      <c r="K308" s="85"/>
      <c r="L308" s="85"/>
      <c r="AN308" s="81"/>
      <c r="AO308" s="81"/>
      <c r="AP308" s="81"/>
      <c r="AQ308" s="81"/>
      <c r="AR308" s="81"/>
      <c r="AS308" s="81"/>
      <c r="AT308" s="81"/>
      <c r="AU308" s="81"/>
      <c r="AV308" s="81"/>
      <c r="AW308" s="81"/>
      <c r="AX308" s="81"/>
      <c r="AY308" s="81"/>
      <c r="AZ308" s="81"/>
      <c r="BA308" s="81"/>
      <c r="BB308" s="81"/>
      <c r="BC308" s="81"/>
      <c r="BD308" s="81"/>
      <c r="BE308" s="81"/>
      <c r="BF308" s="81"/>
      <c r="BG308" s="81"/>
      <c r="BH308" s="81"/>
      <c r="BI308" s="81"/>
      <c r="BJ308" s="81"/>
      <c r="BK308" s="81"/>
      <c r="BL308" s="81"/>
      <c r="BM308" s="81"/>
      <c r="BN308" s="81"/>
      <c r="BO308" s="81"/>
      <c r="BP308" s="81"/>
      <c r="BQ308" s="81"/>
      <c r="BR308" s="81"/>
      <c r="BS308" s="81"/>
      <c r="BT308" s="81"/>
      <c r="BU308" s="81"/>
      <c r="BV308" s="81"/>
      <c r="BW308" s="81"/>
      <c r="BX308" s="81"/>
      <c r="BY308" s="81"/>
      <c r="BZ308" s="81"/>
      <c r="CA308" s="81"/>
      <c r="CB308" s="81"/>
      <c r="CC308" s="81"/>
      <c r="CD308" s="81"/>
      <c r="CE308" s="81"/>
      <c r="CF308" s="81"/>
      <c r="CG308" s="81"/>
      <c r="CH308" s="81"/>
      <c r="CI308" s="81"/>
      <c r="CJ308" s="81"/>
      <c r="CK308" s="81"/>
      <c r="CL308" s="81"/>
      <c r="CM308" s="81"/>
      <c r="CN308" s="81"/>
      <c r="CO308" s="81"/>
      <c r="CP308" s="81"/>
      <c r="CQ308" s="81"/>
      <c r="CR308" s="81"/>
      <c r="CS308" s="81"/>
      <c r="CT308" s="81"/>
      <c r="CU308" s="81"/>
      <c r="CV308" s="81"/>
      <c r="CW308" s="81"/>
      <c r="CX308" s="81"/>
      <c r="CY308" s="81"/>
      <c r="CZ308" s="81"/>
      <c r="DA308" s="81"/>
      <c r="DB308" s="81"/>
      <c r="DC308" s="81"/>
      <c r="DD308" s="81"/>
      <c r="DE308" s="81"/>
      <c r="DF308" s="81"/>
      <c r="DG308" s="81"/>
      <c r="DH308" s="81"/>
      <c r="DI308" s="81"/>
      <c r="DJ308" s="81"/>
      <c r="DK308" s="81"/>
      <c r="DL308" s="81"/>
      <c r="DM308" s="81"/>
      <c r="DN308" s="81"/>
      <c r="DO308" s="81"/>
      <c r="DP308" s="81"/>
      <c r="DQ308" s="81"/>
      <c r="DR308" s="81"/>
      <c r="DS308" s="81"/>
      <c r="DT308" s="81"/>
      <c r="DU308" s="81"/>
      <c r="DV308" s="81"/>
      <c r="DW308" s="81"/>
      <c r="DX308" s="81"/>
      <c r="DY308" s="81"/>
      <c r="DZ308" s="81"/>
      <c r="EA308" s="81"/>
      <c r="EB308" s="81"/>
      <c r="EC308" s="81"/>
      <c r="ED308" s="81"/>
      <c r="EE308" s="81"/>
      <c r="EF308" s="81"/>
      <c r="EG308" s="81"/>
      <c r="EH308" s="81"/>
      <c r="EI308" s="81"/>
      <c r="EJ308" s="81"/>
      <c r="EK308" s="81"/>
      <c r="EL308" s="81"/>
      <c r="EM308" s="81"/>
      <c r="EN308" s="81"/>
      <c r="EO308" s="81"/>
      <c r="EP308" s="81"/>
      <c r="EQ308" s="81"/>
      <c r="ER308" s="81"/>
      <c r="ES308" s="81"/>
      <c r="ET308" s="81"/>
      <c r="EU308" s="81"/>
      <c r="EV308" s="81"/>
      <c r="EW308" s="81"/>
      <c r="EX308" s="81"/>
      <c r="EY308" s="81"/>
    </row>
    <row r="309" spans="2:155" ht="14.45" customHeight="1" x14ac:dyDescent="0.25">
      <c r="B309" s="85"/>
      <c r="C309" s="85"/>
      <c r="D309" s="85"/>
      <c r="E309" s="85"/>
      <c r="F309" s="85"/>
      <c r="G309" s="85"/>
      <c r="H309" s="85"/>
      <c r="I309" s="85"/>
      <c r="J309" s="85"/>
      <c r="K309" s="85"/>
      <c r="L309" s="85"/>
      <c r="AN309" s="81"/>
      <c r="AO309" s="81"/>
      <c r="AP309" s="81"/>
      <c r="AQ309" s="81"/>
      <c r="AR309" s="81"/>
      <c r="AS309" s="81"/>
      <c r="AT309" s="81"/>
      <c r="AU309" s="81"/>
      <c r="AV309" s="81"/>
      <c r="AW309" s="81"/>
      <c r="AX309" s="81"/>
      <c r="AY309" s="81"/>
      <c r="AZ309" s="81"/>
      <c r="BA309" s="81"/>
      <c r="BB309" s="81"/>
      <c r="BC309" s="81"/>
      <c r="BD309" s="81"/>
      <c r="BE309" s="81"/>
      <c r="BF309" s="81"/>
      <c r="BG309" s="81"/>
      <c r="BH309" s="81"/>
      <c r="BI309" s="81"/>
      <c r="BJ309" s="81"/>
      <c r="BK309" s="81"/>
      <c r="BL309" s="81"/>
      <c r="BM309" s="81"/>
      <c r="BN309" s="81"/>
      <c r="BO309" s="81"/>
      <c r="BP309" s="81"/>
      <c r="BQ309" s="81"/>
      <c r="BR309" s="81"/>
      <c r="BS309" s="81"/>
      <c r="BT309" s="81"/>
      <c r="BU309" s="81"/>
      <c r="BV309" s="81"/>
      <c r="BW309" s="81"/>
      <c r="BX309" s="81"/>
      <c r="BY309" s="81"/>
      <c r="BZ309" s="81"/>
      <c r="CA309" s="81"/>
      <c r="CB309" s="81"/>
      <c r="CC309" s="81"/>
      <c r="CD309" s="81"/>
      <c r="CE309" s="81"/>
      <c r="CF309" s="81"/>
      <c r="CG309" s="81"/>
      <c r="CH309" s="81"/>
      <c r="CI309" s="81"/>
      <c r="CJ309" s="81"/>
      <c r="CK309" s="81"/>
      <c r="CL309" s="81"/>
      <c r="CM309" s="81"/>
      <c r="CN309" s="81"/>
      <c r="CO309" s="81"/>
      <c r="CP309" s="81"/>
      <c r="CQ309" s="81"/>
      <c r="CR309" s="81"/>
      <c r="CS309" s="81"/>
      <c r="CT309" s="81"/>
      <c r="CU309" s="81"/>
      <c r="CV309" s="81"/>
      <c r="CW309" s="81"/>
      <c r="CX309" s="81"/>
      <c r="CY309" s="81"/>
      <c r="CZ309" s="81"/>
      <c r="DA309" s="81"/>
      <c r="DB309" s="81"/>
      <c r="DC309" s="81"/>
      <c r="DD309" s="81"/>
      <c r="DE309" s="81"/>
      <c r="DF309" s="81"/>
      <c r="DG309" s="81"/>
      <c r="DH309" s="81"/>
      <c r="DI309" s="81"/>
      <c r="DJ309" s="81"/>
      <c r="DK309" s="81"/>
      <c r="DL309" s="81"/>
      <c r="DM309" s="81"/>
      <c r="DN309" s="81"/>
      <c r="DO309" s="81"/>
      <c r="DP309" s="81"/>
      <c r="DQ309" s="81"/>
      <c r="DR309" s="81"/>
      <c r="DS309" s="81"/>
      <c r="DT309" s="81"/>
      <c r="DU309" s="81"/>
      <c r="DV309" s="81"/>
      <c r="DW309" s="81"/>
      <c r="DX309" s="81"/>
      <c r="DY309" s="81"/>
      <c r="DZ309" s="81"/>
      <c r="EA309" s="81"/>
      <c r="EB309" s="81"/>
      <c r="EC309" s="81"/>
      <c r="ED309" s="81"/>
      <c r="EE309" s="81"/>
      <c r="EF309" s="81"/>
      <c r="EG309" s="81"/>
      <c r="EH309" s="81"/>
      <c r="EI309" s="81"/>
      <c r="EJ309" s="81"/>
      <c r="EK309" s="81"/>
      <c r="EL309" s="81"/>
      <c r="EM309" s="81"/>
      <c r="EN309" s="81"/>
      <c r="EO309" s="81"/>
      <c r="EP309" s="81"/>
      <c r="EQ309" s="81"/>
      <c r="ER309" s="81"/>
      <c r="ES309" s="81"/>
      <c r="ET309" s="81"/>
      <c r="EU309" s="81"/>
      <c r="EV309" s="81"/>
      <c r="EW309" s="81"/>
      <c r="EX309" s="81"/>
      <c r="EY309" s="81"/>
    </row>
    <row r="310" spans="2:155" ht="14.45" customHeight="1" x14ac:dyDescent="0.25">
      <c r="B310" s="85"/>
      <c r="C310" s="85"/>
      <c r="D310" s="85"/>
      <c r="E310" s="85"/>
      <c r="F310" s="85"/>
      <c r="G310" s="85"/>
      <c r="H310" s="85"/>
      <c r="I310" s="85"/>
      <c r="J310" s="85"/>
      <c r="K310" s="85"/>
      <c r="L310" s="85"/>
      <c r="AN310" s="81"/>
      <c r="AO310" s="81"/>
      <c r="AP310" s="81"/>
      <c r="AQ310" s="81"/>
      <c r="AR310" s="81"/>
      <c r="AS310" s="81"/>
      <c r="AT310" s="81"/>
      <c r="AU310" s="81"/>
      <c r="AV310" s="81"/>
      <c r="AW310" s="81"/>
      <c r="AX310" s="81"/>
      <c r="AY310" s="81"/>
      <c r="AZ310" s="81"/>
      <c r="BA310" s="81"/>
      <c r="BB310" s="81"/>
      <c r="BC310" s="81"/>
      <c r="BD310" s="81"/>
      <c r="BE310" s="81"/>
      <c r="BF310" s="81"/>
      <c r="BG310" s="81"/>
      <c r="BH310" s="81"/>
      <c r="BI310" s="81"/>
      <c r="BJ310" s="81"/>
      <c r="BK310" s="81"/>
      <c r="BL310" s="81"/>
      <c r="BM310" s="81"/>
      <c r="BN310" s="81"/>
      <c r="BO310" s="81"/>
      <c r="BP310" s="81"/>
      <c r="BQ310" s="81"/>
      <c r="BR310" s="81"/>
      <c r="BS310" s="81"/>
      <c r="BT310" s="81"/>
      <c r="BU310" s="81"/>
      <c r="BV310" s="81"/>
      <c r="BW310" s="81"/>
      <c r="BX310" s="81"/>
      <c r="BY310" s="81"/>
      <c r="BZ310" s="81"/>
      <c r="CA310" s="81"/>
      <c r="CB310" s="81"/>
      <c r="CC310" s="81"/>
      <c r="CD310" s="81"/>
      <c r="CE310" s="81"/>
      <c r="CF310" s="81"/>
      <c r="CG310" s="81"/>
      <c r="CH310" s="81"/>
      <c r="CI310" s="81"/>
      <c r="CJ310" s="81"/>
      <c r="CK310" s="81"/>
      <c r="CL310" s="81"/>
      <c r="CM310" s="81"/>
      <c r="CN310" s="81"/>
      <c r="CO310" s="81"/>
      <c r="CP310" s="81"/>
      <c r="CQ310" s="81"/>
      <c r="CR310" s="81"/>
      <c r="CS310" s="81"/>
      <c r="CT310" s="81"/>
      <c r="CU310" s="81"/>
      <c r="CV310" s="81"/>
      <c r="CW310" s="81"/>
      <c r="CX310" s="81"/>
      <c r="CY310" s="81"/>
      <c r="CZ310" s="81"/>
      <c r="DA310" s="81"/>
      <c r="DB310" s="81"/>
      <c r="DC310" s="81"/>
      <c r="DD310" s="81"/>
      <c r="DE310" s="81"/>
      <c r="DF310" s="81"/>
      <c r="DG310" s="81"/>
      <c r="DH310" s="81"/>
      <c r="DI310" s="81"/>
      <c r="DJ310" s="81"/>
      <c r="DK310" s="81"/>
      <c r="DL310" s="81"/>
      <c r="DM310" s="81"/>
      <c r="DN310" s="81"/>
      <c r="DO310" s="81"/>
      <c r="DP310" s="81"/>
      <c r="DQ310" s="81"/>
      <c r="DR310" s="81"/>
      <c r="DS310" s="81"/>
      <c r="DT310" s="81"/>
      <c r="DU310" s="81"/>
      <c r="DV310" s="81"/>
      <c r="DW310" s="81"/>
      <c r="DX310" s="81"/>
      <c r="DY310" s="81"/>
      <c r="DZ310" s="81"/>
      <c r="EA310" s="81"/>
      <c r="EB310" s="81"/>
      <c r="EC310" s="81"/>
      <c r="ED310" s="81"/>
      <c r="EE310" s="81"/>
      <c r="EF310" s="81"/>
      <c r="EG310" s="81"/>
      <c r="EH310" s="81"/>
      <c r="EI310" s="81"/>
      <c r="EJ310" s="81"/>
      <c r="EK310" s="81"/>
      <c r="EL310" s="81"/>
      <c r="EM310" s="81"/>
      <c r="EN310" s="81"/>
      <c r="EO310" s="81"/>
      <c r="EP310" s="81"/>
      <c r="EQ310" s="81"/>
      <c r="ER310" s="81"/>
      <c r="ES310" s="81"/>
      <c r="ET310" s="81"/>
      <c r="EU310" s="81"/>
      <c r="EV310" s="81"/>
      <c r="EW310" s="81"/>
      <c r="EX310" s="81"/>
      <c r="EY310" s="81"/>
    </row>
    <row r="311" spans="2:155" ht="14.45" customHeight="1" x14ac:dyDescent="0.25">
      <c r="B311" s="85"/>
      <c r="C311" s="85"/>
      <c r="D311" s="85"/>
      <c r="E311" s="85"/>
      <c r="F311" s="85"/>
      <c r="G311" s="85"/>
      <c r="H311" s="85"/>
      <c r="I311" s="85"/>
      <c r="J311" s="85"/>
      <c r="K311" s="85"/>
      <c r="L311" s="85"/>
      <c r="AN311" s="81"/>
      <c r="AO311" s="81"/>
      <c r="AP311" s="81"/>
      <c r="AQ311" s="81"/>
      <c r="AR311" s="81"/>
      <c r="AS311" s="81"/>
      <c r="AT311" s="81"/>
      <c r="AU311" s="81"/>
      <c r="AV311" s="81"/>
      <c r="AW311" s="81"/>
      <c r="AX311" s="81"/>
      <c r="AY311" s="81"/>
      <c r="AZ311" s="81"/>
      <c r="BA311" s="81"/>
      <c r="BB311" s="81"/>
      <c r="BC311" s="81"/>
      <c r="BD311" s="81"/>
      <c r="BE311" s="81"/>
      <c r="BF311" s="81"/>
      <c r="BG311" s="81"/>
      <c r="BH311" s="81"/>
      <c r="BI311" s="81"/>
      <c r="BJ311" s="81"/>
      <c r="BK311" s="81"/>
      <c r="BL311" s="81"/>
      <c r="BM311" s="81"/>
      <c r="BN311" s="81"/>
      <c r="BO311" s="81"/>
      <c r="BP311" s="81"/>
      <c r="BQ311" s="81"/>
      <c r="BR311" s="81"/>
      <c r="BS311" s="81"/>
      <c r="BT311" s="81"/>
      <c r="BU311" s="81"/>
      <c r="BV311" s="81"/>
      <c r="BW311" s="81"/>
      <c r="BX311" s="81"/>
      <c r="BY311" s="81"/>
      <c r="BZ311" s="81"/>
      <c r="CA311" s="81"/>
      <c r="CB311" s="81"/>
      <c r="CC311" s="81"/>
      <c r="CD311" s="81"/>
      <c r="CE311" s="81"/>
      <c r="CF311" s="81"/>
      <c r="CG311" s="81"/>
      <c r="CH311" s="81"/>
      <c r="CI311" s="81"/>
      <c r="CJ311" s="81"/>
      <c r="CK311" s="81"/>
      <c r="CL311" s="81"/>
      <c r="CM311" s="81"/>
      <c r="CN311" s="81"/>
      <c r="CO311" s="81"/>
      <c r="CP311" s="81"/>
      <c r="CQ311" s="81"/>
      <c r="CR311" s="81"/>
      <c r="CS311" s="81"/>
      <c r="CT311" s="81"/>
      <c r="CU311" s="81"/>
      <c r="CV311" s="81"/>
      <c r="CW311" s="81"/>
      <c r="CX311" s="81"/>
      <c r="CY311" s="81"/>
      <c r="CZ311" s="81"/>
      <c r="DA311" s="81"/>
      <c r="DB311" s="81"/>
      <c r="DC311" s="81"/>
      <c r="DD311" s="81"/>
      <c r="DE311" s="81"/>
      <c r="DF311" s="81"/>
      <c r="DG311" s="81"/>
      <c r="DH311" s="81"/>
      <c r="DI311" s="81"/>
      <c r="DJ311" s="81"/>
      <c r="DK311" s="81"/>
      <c r="DL311" s="81"/>
      <c r="DM311" s="81"/>
      <c r="DN311" s="81"/>
      <c r="DO311" s="81"/>
      <c r="DP311" s="81"/>
      <c r="DQ311" s="81"/>
      <c r="DR311" s="81"/>
      <c r="DS311" s="81"/>
      <c r="DT311" s="81"/>
      <c r="DU311" s="81"/>
      <c r="DV311" s="81"/>
      <c r="DW311" s="81"/>
      <c r="DX311" s="81"/>
      <c r="DY311" s="81"/>
      <c r="DZ311" s="81"/>
      <c r="EA311" s="81"/>
      <c r="EB311" s="81"/>
      <c r="EC311" s="81"/>
      <c r="ED311" s="81"/>
      <c r="EE311" s="81"/>
      <c r="EF311" s="81"/>
      <c r="EG311" s="81"/>
      <c r="EH311" s="81"/>
      <c r="EI311" s="81"/>
      <c r="EJ311" s="81"/>
      <c r="EK311" s="81"/>
      <c r="EL311" s="81"/>
      <c r="EM311" s="81"/>
      <c r="EN311" s="81"/>
      <c r="EO311" s="81"/>
      <c r="EP311" s="81"/>
      <c r="EQ311" s="81"/>
      <c r="ER311" s="81"/>
      <c r="ES311" s="81"/>
      <c r="ET311" s="81"/>
      <c r="EU311" s="81"/>
      <c r="EV311" s="81"/>
      <c r="EW311" s="81"/>
      <c r="EX311" s="81"/>
      <c r="EY311" s="81"/>
    </row>
    <row r="312" spans="2:155" ht="14.45" customHeight="1" x14ac:dyDescent="0.25">
      <c r="B312" s="85"/>
      <c r="C312" s="85"/>
      <c r="D312" s="85"/>
      <c r="E312" s="85"/>
      <c r="F312" s="85"/>
      <c r="G312" s="85"/>
      <c r="H312" s="85"/>
      <c r="I312" s="85"/>
      <c r="J312" s="85"/>
      <c r="K312" s="85"/>
      <c r="L312" s="85"/>
      <c r="AN312" s="81"/>
      <c r="AO312" s="81"/>
      <c r="AP312" s="81"/>
      <c r="AQ312" s="81"/>
      <c r="AR312" s="81"/>
      <c r="AS312" s="81"/>
      <c r="AT312" s="81"/>
      <c r="AU312" s="81"/>
      <c r="AV312" s="81"/>
      <c r="AW312" s="81"/>
      <c r="AX312" s="81"/>
      <c r="AY312" s="81"/>
      <c r="AZ312" s="81"/>
      <c r="BA312" s="81"/>
      <c r="BB312" s="81"/>
      <c r="BC312" s="81"/>
      <c r="BD312" s="81"/>
      <c r="BE312" s="81"/>
      <c r="BF312" s="81"/>
      <c r="BG312" s="81"/>
      <c r="BH312" s="81"/>
      <c r="BI312" s="81"/>
      <c r="BJ312" s="81"/>
      <c r="BK312" s="81"/>
      <c r="BL312" s="81"/>
      <c r="BM312" s="81"/>
      <c r="BN312" s="81"/>
      <c r="BO312" s="81"/>
      <c r="BP312" s="81"/>
      <c r="BQ312" s="81"/>
      <c r="BR312" s="81"/>
      <c r="BS312" s="81"/>
      <c r="BT312" s="81"/>
      <c r="BU312" s="81"/>
      <c r="BV312" s="81"/>
      <c r="BW312" s="81"/>
      <c r="BX312" s="81"/>
      <c r="BY312" s="81"/>
      <c r="BZ312" s="81"/>
      <c r="CA312" s="81"/>
      <c r="CB312" s="81"/>
      <c r="CC312" s="81"/>
      <c r="CD312" s="81"/>
      <c r="CE312" s="81"/>
      <c r="CF312" s="81"/>
      <c r="CG312" s="81"/>
      <c r="CH312" s="81"/>
      <c r="CI312" s="81"/>
      <c r="CJ312" s="81"/>
      <c r="CK312" s="81"/>
      <c r="CL312" s="81"/>
      <c r="CM312" s="81"/>
      <c r="CN312" s="81"/>
      <c r="CO312" s="81"/>
      <c r="CP312" s="81"/>
      <c r="CQ312" s="81"/>
      <c r="CR312" s="81"/>
      <c r="CS312" s="81"/>
      <c r="CT312" s="81"/>
      <c r="CU312" s="81"/>
      <c r="CV312" s="81"/>
      <c r="CW312" s="81"/>
      <c r="CX312" s="81"/>
      <c r="CY312" s="81"/>
      <c r="CZ312" s="81"/>
      <c r="DA312" s="81"/>
      <c r="DB312" s="81"/>
      <c r="DC312" s="81"/>
      <c r="DD312" s="81"/>
      <c r="DE312" s="81"/>
      <c r="DF312" s="81"/>
      <c r="DG312" s="81"/>
      <c r="DH312" s="81"/>
      <c r="DI312" s="81"/>
      <c r="DJ312" s="81"/>
      <c r="DK312" s="81"/>
      <c r="DL312" s="81"/>
      <c r="DM312" s="81"/>
      <c r="DN312" s="81"/>
      <c r="DO312" s="81"/>
      <c r="DP312" s="81"/>
      <c r="DQ312" s="81"/>
      <c r="DR312" s="81"/>
      <c r="DS312" s="81"/>
      <c r="DT312" s="81"/>
      <c r="DU312" s="81"/>
      <c r="DV312" s="81"/>
      <c r="DW312" s="81"/>
      <c r="DX312" s="81"/>
      <c r="DY312" s="81"/>
      <c r="DZ312" s="81"/>
      <c r="EA312" s="81"/>
      <c r="EB312" s="81"/>
      <c r="EC312" s="81"/>
      <c r="ED312" s="81"/>
      <c r="EE312" s="81"/>
      <c r="EF312" s="81"/>
      <c r="EG312" s="81"/>
      <c r="EH312" s="81"/>
      <c r="EI312" s="81"/>
      <c r="EJ312" s="81"/>
      <c r="EK312" s="81"/>
      <c r="EL312" s="81"/>
      <c r="EM312" s="81"/>
      <c r="EN312" s="81"/>
      <c r="EO312" s="81"/>
      <c r="EP312" s="81"/>
      <c r="EQ312" s="81"/>
      <c r="ER312" s="81"/>
      <c r="ES312" s="81"/>
      <c r="ET312" s="81"/>
      <c r="EU312" s="81"/>
      <c r="EV312" s="81"/>
      <c r="EW312" s="81"/>
      <c r="EX312" s="81"/>
      <c r="EY312" s="81"/>
    </row>
    <row r="313" spans="2:155" ht="14.45" customHeight="1" x14ac:dyDescent="0.25">
      <c r="B313" s="85"/>
      <c r="C313" s="85"/>
      <c r="D313" s="85"/>
      <c r="E313" s="85"/>
      <c r="F313" s="85"/>
      <c r="G313" s="85"/>
      <c r="H313" s="85"/>
      <c r="I313" s="85"/>
      <c r="J313" s="85"/>
      <c r="K313" s="85"/>
      <c r="L313" s="85"/>
      <c r="AN313" s="81"/>
      <c r="AO313" s="81"/>
      <c r="AP313" s="81"/>
      <c r="AQ313" s="81"/>
      <c r="AR313" s="81"/>
      <c r="AS313" s="81"/>
      <c r="AT313" s="81"/>
      <c r="AU313" s="81"/>
      <c r="AV313" s="81"/>
      <c r="AW313" s="81"/>
      <c r="AX313" s="81"/>
      <c r="AY313" s="81"/>
      <c r="AZ313" s="81"/>
      <c r="BA313" s="81"/>
      <c r="BB313" s="81"/>
      <c r="BC313" s="81"/>
      <c r="BD313" s="81"/>
      <c r="BE313" s="81"/>
      <c r="BF313" s="81"/>
      <c r="BG313" s="81"/>
      <c r="BH313" s="81"/>
      <c r="BI313" s="81"/>
      <c r="BJ313" s="81"/>
      <c r="BK313" s="81"/>
      <c r="BL313" s="81"/>
      <c r="BM313" s="81"/>
      <c r="BN313" s="81"/>
      <c r="BO313" s="81"/>
      <c r="BP313" s="81"/>
      <c r="BQ313" s="81"/>
      <c r="BR313" s="81"/>
      <c r="BS313" s="81"/>
      <c r="BT313" s="81"/>
      <c r="BU313" s="81"/>
      <c r="BV313" s="81"/>
      <c r="BW313" s="81"/>
      <c r="BX313" s="81"/>
      <c r="BY313" s="81"/>
      <c r="BZ313" s="81"/>
      <c r="CA313" s="81"/>
      <c r="CB313" s="81"/>
      <c r="CC313" s="81"/>
      <c r="CD313" s="81"/>
      <c r="CE313" s="81"/>
      <c r="CF313" s="81"/>
      <c r="CG313" s="81"/>
      <c r="CH313" s="81"/>
      <c r="CI313" s="81"/>
      <c r="CJ313" s="81"/>
      <c r="CK313" s="81"/>
      <c r="CL313" s="81"/>
      <c r="CM313" s="81"/>
      <c r="CN313" s="81"/>
      <c r="CO313" s="81"/>
      <c r="CP313" s="81"/>
      <c r="CQ313" s="81"/>
      <c r="CR313" s="81"/>
      <c r="CS313" s="81"/>
      <c r="CT313" s="81"/>
      <c r="CU313" s="81"/>
      <c r="CV313" s="81"/>
      <c r="CW313" s="81"/>
      <c r="CX313" s="81"/>
      <c r="CY313" s="81"/>
      <c r="CZ313" s="81"/>
      <c r="DA313" s="81"/>
      <c r="DB313" s="81"/>
      <c r="DC313" s="81"/>
      <c r="DD313" s="81"/>
      <c r="DE313" s="81"/>
      <c r="DF313" s="81"/>
      <c r="DG313" s="81"/>
      <c r="DH313" s="81"/>
      <c r="DI313" s="81"/>
      <c r="DJ313" s="81"/>
      <c r="DK313" s="81"/>
      <c r="DL313" s="81"/>
      <c r="DM313" s="81"/>
      <c r="DN313" s="81"/>
      <c r="DO313" s="81"/>
      <c r="DP313" s="81"/>
      <c r="DQ313" s="81"/>
      <c r="DR313" s="81"/>
      <c r="DS313" s="81"/>
      <c r="DT313" s="81"/>
      <c r="DU313" s="81"/>
      <c r="DV313" s="81"/>
      <c r="DW313" s="81"/>
      <c r="DX313" s="81"/>
      <c r="DY313" s="81"/>
      <c r="DZ313" s="81"/>
      <c r="EA313" s="81"/>
      <c r="EB313" s="81"/>
      <c r="EC313" s="81"/>
      <c r="ED313" s="81"/>
      <c r="EE313" s="81"/>
      <c r="EF313" s="81"/>
      <c r="EG313" s="81"/>
      <c r="EH313" s="81"/>
      <c r="EI313" s="81"/>
      <c r="EJ313" s="81"/>
      <c r="EK313" s="81"/>
      <c r="EL313" s="81"/>
      <c r="EM313" s="81"/>
      <c r="EN313" s="81"/>
      <c r="EO313" s="81"/>
      <c r="EP313" s="81"/>
      <c r="EQ313" s="81"/>
      <c r="ER313" s="81"/>
      <c r="ES313" s="81"/>
      <c r="ET313" s="81"/>
      <c r="EU313" s="81"/>
      <c r="EV313" s="81"/>
      <c r="EW313" s="81"/>
      <c r="EX313" s="81"/>
      <c r="EY313" s="81"/>
    </row>
    <row r="314" spans="2:155" ht="14.45" customHeight="1" x14ac:dyDescent="0.25">
      <c r="B314" s="85"/>
      <c r="C314" s="85"/>
      <c r="D314" s="85"/>
      <c r="E314" s="85"/>
      <c r="F314" s="85"/>
      <c r="G314" s="85"/>
      <c r="H314" s="85"/>
      <c r="I314" s="85"/>
      <c r="J314" s="85"/>
      <c r="K314" s="85"/>
      <c r="L314" s="85"/>
      <c r="AN314" s="81"/>
      <c r="AO314" s="81"/>
      <c r="AP314" s="81"/>
      <c r="AQ314" s="81"/>
      <c r="AR314" s="81"/>
      <c r="AS314" s="81"/>
      <c r="AT314" s="81"/>
      <c r="AU314" s="81"/>
      <c r="AV314" s="81"/>
      <c r="AW314" s="81"/>
      <c r="AX314" s="81"/>
      <c r="AY314" s="81"/>
      <c r="AZ314" s="81"/>
      <c r="BA314" s="81"/>
      <c r="BB314" s="81"/>
      <c r="BC314" s="81"/>
      <c r="BD314" s="81"/>
      <c r="BE314" s="81"/>
      <c r="BF314" s="81"/>
      <c r="BG314" s="81"/>
      <c r="BH314" s="81"/>
      <c r="BI314" s="81"/>
      <c r="BJ314" s="81"/>
      <c r="BK314" s="81"/>
      <c r="BL314" s="81"/>
      <c r="BM314" s="81"/>
      <c r="BN314" s="81"/>
      <c r="BO314" s="81"/>
      <c r="BP314" s="81"/>
      <c r="BQ314" s="81"/>
      <c r="BR314" s="81"/>
      <c r="BS314" s="81"/>
      <c r="BT314" s="81"/>
      <c r="BU314" s="81"/>
      <c r="BV314" s="81"/>
      <c r="BW314" s="81"/>
      <c r="BX314" s="81"/>
      <c r="BY314" s="81"/>
      <c r="BZ314" s="81"/>
      <c r="CA314" s="81"/>
      <c r="CB314" s="81"/>
      <c r="CC314" s="81"/>
      <c r="CD314" s="81"/>
      <c r="CE314" s="81"/>
      <c r="CF314" s="81"/>
      <c r="CG314" s="81"/>
      <c r="CH314" s="81"/>
      <c r="CI314" s="81"/>
      <c r="CJ314" s="81"/>
      <c r="CK314" s="81"/>
      <c r="CL314" s="81"/>
      <c r="CM314" s="81"/>
      <c r="CN314" s="81"/>
      <c r="CO314" s="81"/>
      <c r="CP314" s="81"/>
      <c r="CQ314" s="81"/>
      <c r="CR314" s="81"/>
      <c r="CS314" s="81"/>
      <c r="CT314" s="81"/>
      <c r="CU314" s="81"/>
      <c r="CV314" s="81"/>
      <c r="CW314" s="81"/>
      <c r="CX314" s="81"/>
      <c r="CY314" s="81"/>
      <c r="CZ314" s="81"/>
      <c r="DA314" s="81"/>
      <c r="DB314" s="81"/>
      <c r="DC314" s="81"/>
      <c r="DD314" s="81"/>
      <c r="DE314" s="81"/>
      <c r="DF314" s="81"/>
      <c r="DG314" s="81"/>
      <c r="DH314" s="81"/>
      <c r="DI314" s="81"/>
      <c r="DJ314" s="81"/>
      <c r="DK314" s="81"/>
      <c r="DL314" s="81"/>
      <c r="DM314" s="81"/>
      <c r="DN314" s="81"/>
      <c r="DO314" s="81"/>
      <c r="DP314" s="81"/>
      <c r="DQ314" s="81"/>
      <c r="DR314" s="81"/>
      <c r="DS314" s="81"/>
      <c r="DT314" s="81"/>
      <c r="DU314" s="81"/>
      <c r="DV314" s="81"/>
      <c r="DW314" s="81"/>
      <c r="DX314" s="81"/>
      <c r="DY314" s="81"/>
      <c r="DZ314" s="81"/>
      <c r="EA314" s="81"/>
      <c r="EB314" s="81"/>
      <c r="EC314" s="81"/>
      <c r="ED314" s="81"/>
      <c r="EE314" s="81"/>
      <c r="EF314" s="81"/>
      <c r="EG314" s="81"/>
      <c r="EH314" s="81"/>
      <c r="EI314" s="81"/>
      <c r="EJ314" s="81"/>
      <c r="EK314" s="81"/>
      <c r="EL314" s="81"/>
      <c r="EM314" s="81"/>
      <c r="EN314" s="81"/>
      <c r="EO314" s="81"/>
      <c r="EP314" s="81"/>
      <c r="EQ314" s="81"/>
      <c r="ER314" s="81"/>
      <c r="ES314" s="81"/>
      <c r="ET314" s="81"/>
      <c r="EU314" s="81"/>
      <c r="EV314" s="81"/>
      <c r="EW314" s="81"/>
      <c r="EX314" s="81"/>
      <c r="EY314" s="81"/>
    </row>
    <row r="315" spans="2:155" ht="14.45" customHeight="1" x14ac:dyDescent="0.25">
      <c r="B315" s="85"/>
      <c r="C315" s="85"/>
      <c r="D315" s="85"/>
      <c r="E315" s="85"/>
      <c r="F315" s="85"/>
      <c r="G315" s="85"/>
      <c r="H315" s="85"/>
      <c r="I315" s="85"/>
      <c r="J315" s="85"/>
      <c r="K315" s="85"/>
      <c r="L315" s="85"/>
      <c r="AN315" s="81"/>
      <c r="AO315" s="81"/>
      <c r="AP315" s="81"/>
      <c r="AQ315" s="81"/>
      <c r="AR315" s="81"/>
      <c r="AS315" s="81"/>
      <c r="AT315" s="81"/>
      <c r="AU315" s="81"/>
      <c r="AV315" s="81"/>
      <c r="AW315" s="81"/>
      <c r="AX315" s="81"/>
      <c r="AY315" s="81"/>
      <c r="AZ315" s="81"/>
      <c r="BA315" s="81"/>
      <c r="BB315" s="81"/>
      <c r="BC315" s="81"/>
      <c r="BD315" s="81"/>
      <c r="BE315" s="81"/>
      <c r="BF315" s="81"/>
      <c r="BG315" s="81"/>
      <c r="BH315" s="81"/>
      <c r="BI315" s="81"/>
      <c r="BJ315" s="81"/>
      <c r="BK315" s="81"/>
      <c r="BL315" s="81"/>
      <c r="BM315" s="81"/>
      <c r="BN315" s="81"/>
      <c r="BO315" s="81"/>
      <c r="BP315" s="81"/>
      <c r="BQ315" s="81"/>
      <c r="BR315" s="81"/>
      <c r="BS315" s="81"/>
      <c r="BT315" s="81"/>
      <c r="BU315" s="81"/>
      <c r="BV315" s="81"/>
      <c r="BW315" s="81"/>
      <c r="BX315" s="81"/>
      <c r="BY315" s="81"/>
      <c r="BZ315" s="81"/>
      <c r="CA315" s="81"/>
      <c r="CB315" s="81"/>
      <c r="CC315" s="81"/>
      <c r="CD315" s="81"/>
      <c r="CE315" s="81"/>
      <c r="CF315" s="81"/>
      <c r="CG315" s="81"/>
      <c r="CH315" s="81"/>
      <c r="CI315" s="81"/>
      <c r="CJ315" s="81"/>
      <c r="CK315" s="81"/>
      <c r="CL315" s="81"/>
      <c r="CM315" s="81"/>
      <c r="CN315" s="81"/>
      <c r="CO315" s="81"/>
      <c r="CP315" s="81"/>
      <c r="CQ315" s="81"/>
      <c r="CR315" s="81"/>
      <c r="CS315" s="81"/>
      <c r="CT315" s="81"/>
      <c r="CU315" s="81"/>
      <c r="CV315" s="81"/>
      <c r="CW315" s="81"/>
      <c r="CX315" s="81"/>
      <c r="CY315" s="81"/>
      <c r="CZ315" s="81"/>
      <c r="DA315" s="81"/>
      <c r="DB315" s="81"/>
      <c r="DC315" s="81"/>
      <c r="DD315" s="81"/>
      <c r="DE315" s="81"/>
      <c r="DF315" s="81"/>
      <c r="DG315" s="81"/>
      <c r="DH315" s="81"/>
      <c r="DI315" s="81"/>
      <c r="DJ315" s="81"/>
      <c r="DK315" s="81"/>
      <c r="DL315" s="81"/>
      <c r="DM315" s="81"/>
      <c r="DN315" s="81"/>
      <c r="DO315" s="81"/>
      <c r="DP315" s="81"/>
      <c r="DQ315" s="81"/>
      <c r="DR315" s="81"/>
      <c r="DS315" s="81"/>
      <c r="DT315" s="81"/>
      <c r="DU315" s="81"/>
      <c r="DV315" s="81"/>
      <c r="DW315" s="81"/>
      <c r="DX315" s="81"/>
      <c r="DY315" s="81"/>
      <c r="DZ315" s="81"/>
      <c r="EA315" s="81"/>
      <c r="EB315" s="81"/>
      <c r="EC315" s="81"/>
      <c r="ED315" s="81"/>
      <c r="EE315" s="81"/>
      <c r="EF315" s="81"/>
      <c r="EG315" s="81"/>
      <c r="EH315" s="81"/>
      <c r="EI315" s="81"/>
      <c r="EJ315" s="81"/>
      <c r="EK315" s="81"/>
      <c r="EL315" s="81"/>
      <c r="EM315" s="81"/>
      <c r="EN315" s="81"/>
      <c r="EO315" s="81"/>
      <c r="EP315" s="81"/>
      <c r="EQ315" s="81"/>
      <c r="ER315" s="81"/>
      <c r="ES315" s="81"/>
      <c r="ET315" s="81"/>
      <c r="EU315" s="81"/>
      <c r="EV315" s="81"/>
      <c r="EW315" s="81"/>
      <c r="EX315" s="81"/>
      <c r="EY315" s="81"/>
    </row>
    <row r="316" spans="2:155" ht="14.45" customHeight="1" x14ac:dyDescent="0.25">
      <c r="B316" s="85"/>
      <c r="C316" s="85"/>
      <c r="D316" s="85"/>
      <c r="E316" s="85"/>
      <c r="F316" s="85"/>
      <c r="G316" s="85"/>
      <c r="H316" s="85"/>
      <c r="I316" s="85"/>
      <c r="J316" s="85"/>
      <c r="K316" s="85"/>
      <c r="L316" s="85"/>
      <c r="AN316" s="81"/>
      <c r="AO316" s="81"/>
      <c r="AP316" s="81"/>
      <c r="AQ316" s="81"/>
      <c r="AR316" s="81"/>
      <c r="AS316" s="81"/>
      <c r="AT316" s="81"/>
      <c r="AU316" s="81"/>
      <c r="AV316" s="81"/>
      <c r="AW316" s="81"/>
      <c r="AX316" s="81"/>
      <c r="AY316" s="81"/>
      <c r="AZ316" s="81"/>
      <c r="BA316" s="81"/>
      <c r="BB316" s="81"/>
      <c r="BC316" s="81"/>
      <c r="BD316" s="81"/>
      <c r="BE316" s="81"/>
      <c r="BF316" s="81"/>
      <c r="BG316" s="81"/>
      <c r="BH316" s="81"/>
      <c r="BI316" s="81"/>
      <c r="BJ316" s="81"/>
      <c r="BK316" s="81"/>
      <c r="BL316" s="81"/>
      <c r="BM316" s="81"/>
      <c r="BN316" s="81"/>
      <c r="BO316" s="81"/>
      <c r="BP316" s="81"/>
      <c r="BQ316" s="81"/>
      <c r="BR316" s="81"/>
      <c r="BS316" s="81"/>
      <c r="BT316" s="81"/>
      <c r="BU316" s="81"/>
      <c r="BV316" s="81"/>
      <c r="BW316" s="81"/>
      <c r="BX316" s="81"/>
      <c r="BY316" s="81"/>
      <c r="BZ316" s="81"/>
      <c r="CA316" s="81"/>
      <c r="CB316" s="81"/>
      <c r="CC316" s="81"/>
      <c r="CD316" s="81"/>
      <c r="CE316" s="81"/>
      <c r="CF316" s="81"/>
      <c r="CG316" s="81"/>
      <c r="CH316" s="81"/>
      <c r="CI316" s="81"/>
      <c r="CJ316" s="81"/>
      <c r="CK316" s="81"/>
      <c r="CL316" s="81"/>
      <c r="CM316" s="81"/>
      <c r="CN316" s="81"/>
      <c r="CO316" s="81"/>
      <c r="CP316" s="81"/>
      <c r="CQ316" s="81"/>
      <c r="CR316" s="81"/>
      <c r="CS316" s="81"/>
      <c r="CT316" s="81"/>
      <c r="CU316" s="81"/>
      <c r="CV316" s="81"/>
      <c r="CW316" s="81"/>
      <c r="CX316" s="81"/>
      <c r="CY316" s="81"/>
      <c r="CZ316" s="81"/>
      <c r="DA316" s="81"/>
      <c r="DB316" s="81"/>
      <c r="DC316" s="81"/>
      <c r="DD316" s="81"/>
      <c r="DE316" s="81"/>
      <c r="DF316" s="81"/>
      <c r="DG316" s="81"/>
      <c r="DH316" s="81"/>
      <c r="DI316" s="81"/>
      <c r="DJ316" s="81"/>
      <c r="DK316" s="81"/>
      <c r="DL316" s="81"/>
      <c r="DM316" s="81"/>
      <c r="DN316" s="81"/>
      <c r="DO316" s="81"/>
      <c r="DP316" s="81"/>
      <c r="DQ316" s="81"/>
      <c r="DR316" s="81"/>
      <c r="DS316" s="81"/>
      <c r="DT316" s="81"/>
      <c r="DU316" s="81"/>
      <c r="DV316" s="81"/>
      <c r="DW316" s="81"/>
      <c r="DX316" s="81"/>
      <c r="DY316" s="81"/>
      <c r="DZ316" s="81"/>
      <c r="EA316" s="81"/>
      <c r="EB316" s="81"/>
      <c r="EC316" s="81"/>
      <c r="ED316" s="81"/>
      <c r="EE316" s="81"/>
      <c r="EF316" s="81"/>
      <c r="EG316" s="81"/>
      <c r="EH316" s="81"/>
      <c r="EI316" s="81"/>
      <c r="EJ316" s="81"/>
      <c r="EK316" s="81"/>
      <c r="EL316" s="81"/>
      <c r="EM316" s="81"/>
      <c r="EN316" s="81"/>
      <c r="EO316" s="81"/>
      <c r="EP316" s="81"/>
      <c r="EQ316" s="81"/>
      <c r="ER316" s="81"/>
      <c r="ES316" s="81"/>
      <c r="ET316" s="81"/>
      <c r="EU316" s="81"/>
      <c r="EV316" s="81"/>
      <c r="EW316" s="81"/>
      <c r="EX316" s="81"/>
      <c r="EY316" s="81"/>
    </row>
    <row r="317" spans="2:155" ht="14.45" customHeight="1" x14ac:dyDescent="0.25">
      <c r="B317" s="85"/>
      <c r="C317" s="85"/>
      <c r="D317" s="85"/>
      <c r="E317" s="85"/>
      <c r="F317" s="85"/>
      <c r="G317" s="85"/>
      <c r="H317" s="85"/>
      <c r="I317" s="85"/>
      <c r="J317" s="85"/>
      <c r="K317" s="85"/>
      <c r="L317" s="85"/>
      <c r="AN317" s="81"/>
      <c r="AO317" s="81"/>
      <c r="AP317" s="81"/>
      <c r="AQ317" s="81"/>
      <c r="AR317" s="81"/>
      <c r="AS317" s="81"/>
      <c r="AT317" s="81"/>
      <c r="AU317" s="81"/>
      <c r="AV317" s="81"/>
      <c r="AW317" s="81"/>
      <c r="AX317" s="81"/>
      <c r="AY317" s="81"/>
      <c r="AZ317" s="81"/>
      <c r="BA317" s="81"/>
      <c r="BB317" s="81"/>
      <c r="BC317" s="81"/>
      <c r="BD317" s="81"/>
      <c r="BE317" s="81"/>
      <c r="BF317" s="81"/>
      <c r="BG317" s="81"/>
      <c r="BH317" s="81"/>
      <c r="BI317" s="81"/>
      <c r="BJ317" s="81"/>
      <c r="BK317" s="81"/>
      <c r="BL317" s="81"/>
      <c r="BM317" s="81"/>
      <c r="BN317" s="81"/>
      <c r="BO317" s="81"/>
      <c r="BP317" s="81"/>
      <c r="BQ317" s="81"/>
      <c r="BR317" s="81"/>
      <c r="BS317" s="81"/>
      <c r="BT317" s="81"/>
      <c r="BU317" s="81"/>
      <c r="BV317" s="81"/>
      <c r="BW317" s="81"/>
      <c r="BX317" s="81"/>
      <c r="BY317" s="81"/>
      <c r="BZ317" s="81"/>
      <c r="CA317" s="81"/>
      <c r="CB317" s="81"/>
      <c r="CC317" s="81"/>
      <c r="CD317" s="81"/>
      <c r="CE317" s="81"/>
      <c r="CF317" s="81"/>
      <c r="CG317" s="81"/>
      <c r="CH317" s="81"/>
      <c r="CI317" s="81"/>
      <c r="CJ317" s="81"/>
      <c r="CK317" s="81"/>
      <c r="CL317" s="81"/>
      <c r="CM317" s="81"/>
      <c r="CN317" s="81"/>
      <c r="CO317" s="81"/>
      <c r="CP317" s="81"/>
      <c r="CQ317" s="81"/>
      <c r="CR317" s="81"/>
      <c r="CS317" s="81"/>
      <c r="CT317" s="81"/>
      <c r="CU317" s="81"/>
      <c r="CV317" s="81"/>
      <c r="CW317" s="81"/>
      <c r="CX317" s="81"/>
      <c r="CY317" s="81"/>
      <c r="CZ317" s="81"/>
      <c r="DA317" s="81"/>
      <c r="DB317" s="81"/>
      <c r="DC317" s="81"/>
      <c r="DD317" s="81"/>
      <c r="DE317" s="81"/>
      <c r="DF317" s="81"/>
      <c r="DG317" s="81"/>
      <c r="DH317" s="81"/>
      <c r="DI317" s="81"/>
      <c r="DJ317" s="81"/>
      <c r="DK317" s="81"/>
      <c r="DL317" s="81"/>
      <c r="DM317" s="81"/>
      <c r="DN317" s="81"/>
      <c r="DO317" s="81"/>
      <c r="DP317" s="81"/>
      <c r="DQ317" s="81"/>
      <c r="DR317" s="81"/>
      <c r="DS317" s="81"/>
      <c r="DT317" s="81"/>
      <c r="DU317" s="81"/>
      <c r="DV317" s="81"/>
      <c r="DW317" s="81"/>
      <c r="DX317" s="81"/>
      <c r="DY317" s="81"/>
      <c r="DZ317" s="81"/>
      <c r="EA317" s="81"/>
      <c r="EB317" s="81"/>
      <c r="EC317" s="81"/>
      <c r="ED317" s="81"/>
      <c r="EE317" s="81"/>
      <c r="EF317" s="81"/>
      <c r="EG317" s="81"/>
      <c r="EH317" s="81"/>
      <c r="EI317" s="81"/>
      <c r="EJ317" s="81"/>
      <c r="EK317" s="81"/>
      <c r="EL317" s="81"/>
      <c r="EM317" s="81"/>
      <c r="EN317" s="81"/>
      <c r="EO317" s="81"/>
      <c r="EP317" s="81"/>
      <c r="EQ317" s="81"/>
      <c r="ER317" s="81"/>
      <c r="ES317" s="81"/>
      <c r="ET317" s="81"/>
      <c r="EU317" s="81"/>
      <c r="EV317" s="81"/>
      <c r="EW317" s="81"/>
      <c r="EX317" s="81"/>
      <c r="EY317" s="81"/>
    </row>
    <row r="318" spans="2:155" ht="14.45" customHeight="1" x14ac:dyDescent="0.25">
      <c r="B318" s="85"/>
      <c r="C318" s="85"/>
      <c r="D318" s="85"/>
      <c r="E318" s="85"/>
      <c r="F318" s="85"/>
      <c r="G318" s="85"/>
      <c r="H318" s="85"/>
      <c r="I318" s="85"/>
      <c r="J318" s="85"/>
      <c r="K318" s="85"/>
      <c r="L318" s="85"/>
      <c r="AN318" s="81"/>
      <c r="AO318" s="81"/>
      <c r="AP318" s="81"/>
      <c r="AQ318" s="81"/>
      <c r="AR318" s="81"/>
      <c r="AS318" s="81"/>
      <c r="AT318" s="81"/>
      <c r="AU318" s="81"/>
      <c r="AV318" s="81"/>
      <c r="AW318" s="81"/>
      <c r="AX318" s="81"/>
      <c r="AY318" s="81"/>
      <c r="AZ318" s="81"/>
      <c r="BA318" s="81"/>
      <c r="BB318" s="81"/>
      <c r="BC318" s="81"/>
      <c r="BD318" s="81"/>
      <c r="BE318" s="81"/>
      <c r="BF318" s="81"/>
      <c r="BG318" s="81"/>
      <c r="BH318" s="81"/>
      <c r="BI318" s="81"/>
      <c r="BJ318" s="81"/>
      <c r="BK318" s="81"/>
      <c r="BL318" s="81"/>
      <c r="BM318" s="81"/>
      <c r="BN318" s="81"/>
      <c r="BO318" s="81"/>
      <c r="BP318" s="81"/>
      <c r="BQ318" s="81"/>
      <c r="BR318" s="81"/>
      <c r="BS318" s="81"/>
      <c r="BT318" s="81"/>
      <c r="BU318" s="81"/>
      <c r="BV318" s="81"/>
      <c r="BW318" s="81"/>
      <c r="BX318" s="81"/>
      <c r="BY318" s="81"/>
      <c r="BZ318" s="81"/>
      <c r="CA318" s="81"/>
      <c r="CB318" s="81"/>
      <c r="CC318" s="81"/>
      <c r="CD318" s="81"/>
      <c r="CE318" s="81"/>
      <c r="CF318" s="81"/>
      <c r="CG318" s="81"/>
      <c r="CH318" s="81"/>
      <c r="CI318" s="81"/>
      <c r="CJ318" s="81"/>
      <c r="CK318" s="81"/>
      <c r="CL318" s="81"/>
      <c r="CM318" s="81"/>
      <c r="CN318" s="81"/>
      <c r="CO318" s="81"/>
      <c r="CP318" s="81"/>
      <c r="CQ318" s="81"/>
      <c r="CR318" s="81"/>
      <c r="CS318" s="81"/>
      <c r="CT318" s="81"/>
      <c r="CU318" s="81"/>
      <c r="CV318" s="81"/>
      <c r="CW318" s="81"/>
      <c r="CX318" s="81"/>
      <c r="CY318" s="81"/>
      <c r="CZ318" s="81"/>
      <c r="DA318" s="81"/>
      <c r="DB318" s="81"/>
      <c r="DC318" s="81"/>
      <c r="DD318" s="81"/>
      <c r="DE318" s="81"/>
      <c r="DF318" s="81"/>
      <c r="DG318" s="81"/>
      <c r="DH318" s="81"/>
      <c r="DI318" s="81"/>
      <c r="DJ318" s="81"/>
      <c r="DK318" s="81"/>
      <c r="DL318" s="81"/>
      <c r="DM318" s="81"/>
      <c r="DN318" s="81"/>
      <c r="DO318" s="81"/>
      <c r="DP318" s="81"/>
      <c r="DQ318" s="81"/>
      <c r="DR318" s="81"/>
      <c r="DS318" s="81"/>
      <c r="DT318" s="81"/>
      <c r="DU318" s="81"/>
      <c r="DV318" s="81"/>
      <c r="DW318" s="81"/>
      <c r="DX318" s="81"/>
      <c r="DY318" s="81"/>
      <c r="DZ318" s="81"/>
      <c r="EA318" s="81"/>
      <c r="EB318" s="81"/>
      <c r="EC318" s="81"/>
      <c r="ED318" s="81"/>
      <c r="EE318" s="81"/>
      <c r="EF318" s="81"/>
      <c r="EG318" s="81"/>
      <c r="EH318" s="81"/>
      <c r="EI318" s="81"/>
      <c r="EJ318" s="81"/>
      <c r="EK318" s="81"/>
      <c r="EL318" s="81"/>
      <c r="EM318" s="81"/>
      <c r="EN318" s="81"/>
      <c r="EO318" s="81"/>
      <c r="EP318" s="81"/>
      <c r="EQ318" s="81"/>
      <c r="ER318" s="81"/>
      <c r="ES318" s="81"/>
      <c r="ET318" s="81"/>
      <c r="EU318" s="81"/>
      <c r="EV318" s="81"/>
      <c r="EW318" s="81"/>
      <c r="EX318" s="81"/>
      <c r="EY318" s="81"/>
    </row>
    <row r="319" spans="2:155" ht="14.45" customHeight="1" x14ac:dyDescent="0.25">
      <c r="B319" s="85"/>
      <c r="C319" s="85"/>
      <c r="D319" s="85"/>
      <c r="E319" s="85"/>
      <c r="F319" s="85"/>
      <c r="G319" s="85"/>
      <c r="H319" s="85"/>
      <c r="I319" s="85"/>
      <c r="J319" s="85"/>
      <c r="K319" s="85"/>
      <c r="L319" s="85"/>
      <c r="AN319" s="81"/>
      <c r="AO319" s="81"/>
      <c r="AP319" s="81"/>
      <c r="AQ319" s="81"/>
      <c r="AR319" s="81"/>
      <c r="AS319" s="81"/>
      <c r="AT319" s="81"/>
      <c r="AU319" s="81"/>
      <c r="AV319" s="81"/>
      <c r="AW319" s="81"/>
      <c r="AX319" s="81"/>
      <c r="AY319" s="81"/>
      <c r="AZ319" s="81"/>
      <c r="BA319" s="81"/>
      <c r="BB319" s="81"/>
      <c r="BC319" s="81"/>
      <c r="BD319" s="81"/>
      <c r="BE319" s="81"/>
      <c r="BF319" s="81"/>
      <c r="BG319" s="81"/>
      <c r="BH319" s="81"/>
      <c r="BI319" s="81"/>
      <c r="BJ319" s="81"/>
      <c r="BK319" s="81"/>
      <c r="BL319" s="81"/>
      <c r="BM319" s="81"/>
      <c r="BN319" s="81"/>
      <c r="BO319" s="81"/>
      <c r="BP319" s="81"/>
      <c r="BQ319" s="81"/>
      <c r="BR319" s="81"/>
      <c r="BS319" s="81"/>
      <c r="BT319" s="81"/>
      <c r="BU319" s="81"/>
      <c r="BV319" s="81"/>
      <c r="BW319" s="81"/>
      <c r="BX319" s="81"/>
      <c r="BY319" s="81"/>
      <c r="BZ319" s="81"/>
      <c r="CA319" s="81"/>
      <c r="CB319" s="81"/>
      <c r="CC319" s="81"/>
      <c r="CD319" s="81"/>
      <c r="CE319" s="81"/>
      <c r="CF319" s="81"/>
      <c r="CG319" s="81"/>
      <c r="CH319" s="81"/>
      <c r="CI319" s="81"/>
      <c r="CJ319" s="81"/>
      <c r="CK319" s="81"/>
      <c r="CL319" s="81"/>
      <c r="CM319" s="81"/>
      <c r="CN319" s="81"/>
      <c r="CO319" s="81"/>
      <c r="CP319" s="81"/>
      <c r="CQ319" s="81"/>
      <c r="CR319" s="81"/>
      <c r="CS319" s="81"/>
      <c r="CT319" s="81"/>
      <c r="CU319" s="81"/>
      <c r="CV319" s="81"/>
      <c r="CW319" s="81"/>
      <c r="CX319" s="81"/>
      <c r="CY319" s="81"/>
      <c r="CZ319" s="81"/>
      <c r="DA319" s="81"/>
      <c r="DB319" s="81"/>
      <c r="DC319" s="81"/>
      <c r="DD319" s="81"/>
      <c r="DE319" s="81"/>
      <c r="DF319" s="81"/>
      <c r="DG319" s="81"/>
      <c r="DH319" s="81"/>
      <c r="DI319" s="81"/>
      <c r="DJ319" s="81"/>
      <c r="DK319" s="81"/>
      <c r="DL319" s="81"/>
      <c r="DM319" s="81"/>
      <c r="DN319" s="81"/>
      <c r="DO319" s="81"/>
      <c r="DP319" s="81"/>
      <c r="DQ319" s="81"/>
      <c r="DR319" s="81"/>
      <c r="DS319" s="81"/>
      <c r="DT319" s="81"/>
      <c r="DU319" s="81"/>
      <c r="DV319" s="81"/>
      <c r="DW319" s="81"/>
      <c r="DX319" s="81"/>
      <c r="DY319" s="81"/>
      <c r="DZ319" s="81"/>
      <c r="EA319" s="81"/>
      <c r="EB319" s="81"/>
      <c r="EC319" s="81"/>
      <c r="ED319" s="81"/>
      <c r="EE319" s="81"/>
      <c r="EF319" s="81"/>
      <c r="EG319" s="81"/>
      <c r="EH319" s="81"/>
      <c r="EI319" s="81"/>
      <c r="EJ319" s="81"/>
      <c r="EK319" s="81"/>
      <c r="EL319" s="81"/>
      <c r="EM319" s="81"/>
      <c r="EN319" s="81"/>
      <c r="EO319" s="81"/>
      <c r="EP319" s="81"/>
      <c r="EQ319" s="81"/>
      <c r="ER319" s="81"/>
      <c r="ES319" s="81"/>
      <c r="ET319" s="81"/>
      <c r="EU319" s="81"/>
      <c r="EV319" s="81"/>
      <c r="EW319" s="81"/>
      <c r="EX319" s="81"/>
      <c r="EY319" s="81"/>
    </row>
    <row r="320" spans="2:155" ht="14.45" customHeight="1" x14ac:dyDescent="0.25">
      <c r="B320" s="85"/>
      <c r="C320" s="85"/>
      <c r="D320" s="85"/>
      <c r="E320" s="85"/>
      <c r="F320" s="85"/>
      <c r="G320" s="85"/>
      <c r="H320" s="85"/>
      <c r="I320" s="85"/>
      <c r="J320" s="85"/>
      <c r="K320" s="85"/>
      <c r="L320" s="85"/>
      <c r="AN320" s="81"/>
      <c r="AO320" s="81"/>
      <c r="AP320" s="81"/>
      <c r="AQ320" s="81"/>
      <c r="AR320" s="81"/>
      <c r="AS320" s="81"/>
      <c r="AT320" s="81"/>
      <c r="AU320" s="81"/>
      <c r="AV320" s="81"/>
      <c r="AW320" s="81"/>
      <c r="AX320" s="81"/>
      <c r="AY320" s="81"/>
      <c r="AZ320" s="81"/>
      <c r="BA320" s="81"/>
      <c r="BB320" s="81"/>
      <c r="BC320" s="81"/>
      <c r="BD320" s="81"/>
      <c r="BE320" s="81"/>
      <c r="BF320" s="81"/>
      <c r="BG320" s="81"/>
      <c r="BH320" s="81"/>
      <c r="BI320" s="81"/>
      <c r="BJ320" s="81"/>
      <c r="BK320" s="81"/>
      <c r="BL320" s="81"/>
      <c r="BM320" s="81"/>
      <c r="BN320" s="81"/>
      <c r="BO320" s="81"/>
      <c r="BP320" s="81"/>
      <c r="BQ320" s="81"/>
      <c r="BR320" s="81"/>
      <c r="BS320" s="81"/>
      <c r="BT320" s="81"/>
      <c r="BU320" s="81"/>
      <c r="BV320" s="81"/>
      <c r="BW320" s="81"/>
      <c r="BX320" s="81"/>
      <c r="BY320" s="81"/>
      <c r="BZ320" s="81"/>
      <c r="CA320" s="81"/>
      <c r="CB320" s="81"/>
      <c r="CC320" s="81"/>
      <c r="CD320" s="81"/>
      <c r="CE320" s="81"/>
      <c r="CF320" s="81"/>
      <c r="CG320" s="81"/>
      <c r="CH320" s="81"/>
      <c r="CI320" s="81"/>
      <c r="CJ320" s="81"/>
      <c r="CK320" s="81"/>
      <c r="CL320" s="81"/>
      <c r="CM320" s="81"/>
      <c r="CN320" s="81"/>
      <c r="CO320" s="81"/>
      <c r="CP320" s="81"/>
      <c r="CQ320" s="81"/>
      <c r="CR320" s="81"/>
      <c r="CS320" s="81"/>
      <c r="CT320" s="81"/>
      <c r="CU320" s="81"/>
      <c r="CV320" s="81"/>
      <c r="CW320" s="81"/>
      <c r="CX320" s="81"/>
      <c r="CY320" s="81"/>
      <c r="CZ320" s="81"/>
      <c r="DA320" s="81"/>
      <c r="DB320" s="81"/>
      <c r="DC320" s="81"/>
      <c r="DD320" s="81"/>
      <c r="DE320" s="81"/>
      <c r="DF320" s="81"/>
      <c r="DG320" s="81"/>
      <c r="DH320" s="81"/>
      <c r="DI320" s="81"/>
      <c r="DJ320" s="81"/>
      <c r="DK320" s="81"/>
      <c r="DL320" s="81"/>
      <c r="DM320" s="81"/>
      <c r="DN320" s="81"/>
      <c r="DO320" s="81"/>
      <c r="DP320" s="81"/>
      <c r="DQ320" s="81"/>
      <c r="DR320" s="81"/>
      <c r="DS320" s="81"/>
      <c r="DT320" s="81"/>
      <c r="DU320" s="81"/>
      <c r="DV320" s="81"/>
      <c r="DW320" s="81"/>
      <c r="DX320" s="81"/>
      <c r="DY320" s="81"/>
      <c r="DZ320" s="81"/>
      <c r="EA320" s="81"/>
      <c r="EB320" s="81"/>
      <c r="EC320" s="81"/>
      <c r="ED320" s="81"/>
      <c r="EE320" s="81"/>
      <c r="EF320" s="81"/>
      <c r="EG320" s="81"/>
      <c r="EH320" s="81"/>
      <c r="EI320" s="81"/>
      <c r="EJ320" s="81"/>
      <c r="EK320" s="81"/>
      <c r="EL320" s="81"/>
      <c r="EM320" s="81"/>
      <c r="EN320" s="81"/>
      <c r="EO320" s="81"/>
      <c r="EP320" s="81"/>
      <c r="EQ320" s="81"/>
      <c r="ER320" s="81"/>
      <c r="ES320" s="81"/>
      <c r="ET320" s="81"/>
      <c r="EU320" s="81"/>
      <c r="EV320" s="81"/>
      <c r="EW320" s="81"/>
      <c r="EX320" s="81"/>
      <c r="EY320" s="81"/>
    </row>
    <row r="321" spans="2:155" ht="14.45" customHeight="1" x14ac:dyDescent="0.25">
      <c r="B321" s="85"/>
      <c r="C321" s="85"/>
      <c r="D321" s="85"/>
      <c r="E321" s="85"/>
      <c r="F321" s="85"/>
      <c r="G321" s="85"/>
      <c r="H321" s="85"/>
      <c r="I321" s="85"/>
      <c r="J321" s="85"/>
      <c r="K321" s="85"/>
      <c r="L321" s="85"/>
      <c r="AN321" s="81"/>
      <c r="AO321" s="81"/>
      <c r="AP321" s="81"/>
      <c r="AQ321" s="81"/>
      <c r="AR321" s="81"/>
      <c r="AS321" s="81"/>
      <c r="AT321" s="81"/>
      <c r="AU321" s="81"/>
      <c r="AV321" s="81"/>
      <c r="AW321" s="81"/>
      <c r="AX321" s="81"/>
      <c r="AY321" s="81"/>
      <c r="AZ321" s="81"/>
      <c r="BA321" s="81"/>
      <c r="BB321" s="81"/>
      <c r="BC321" s="81"/>
      <c r="BD321" s="81"/>
      <c r="BE321" s="81"/>
      <c r="BF321" s="81"/>
      <c r="BG321" s="81"/>
      <c r="BH321" s="81"/>
      <c r="BI321" s="81"/>
      <c r="BJ321" s="81"/>
      <c r="BK321" s="81"/>
      <c r="BL321" s="81"/>
      <c r="BM321" s="81"/>
      <c r="BN321" s="81"/>
      <c r="BO321" s="81"/>
      <c r="BP321" s="81"/>
      <c r="BQ321" s="81"/>
      <c r="BR321" s="81"/>
      <c r="BS321" s="81"/>
      <c r="BT321" s="81"/>
      <c r="BU321" s="81"/>
      <c r="BV321" s="81"/>
      <c r="BW321" s="81"/>
      <c r="BX321" s="81"/>
      <c r="BY321" s="81"/>
      <c r="BZ321" s="81"/>
      <c r="CA321" s="81"/>
      <c r="CB321" s="81"/>
      <c r="CC321" s="81"/>
      <c r="CD321" s="81"/>
      <c r="CE321" s="81"/>
      <c r="CF321" s="81"/>
      <c r="CG321" s="81"/>
      <c r="CH321" s="81"/>
      <c r="CI321" s="81"/>
      <c r="CJ321" s="81"/>
      <c r="CK321" s="81"/>
      <c r="CL321" s="81"/>
      <c r="CM321" s="81"/>
      <c r="CN321" s="81"/>
      <c r="CO321" s="81"/>
      <c r="CP321" s="81"/>
      <c r="CQ321" s="81"/>
      <c r="CR321" s="81"/>
      <c r="CS321" s="81"/>
      <c r="CT321" s="81"/>
      <c r="CU321" s="81"/>
      <c r="CV321" s="81"/>
      <c r="CW321" s="81"/>
      <c r="CX321" s="81"/>
      <c r="CY321" s="81"/>
      <c r="CZ321" s="81"/>
      <c r="DA321" s="81"/>
      <c r="DB321" s="81"/>
      <c r="DC321" s="81"/>
      <c r="DD321" s="81"/>
      <c r="DE321" s="81"/>
      <c r="DF321" s="81"/>
      <c r="DG321" s="81"/>
      <c r="DH321" s="81"/>
      <c r="DI321" s="81"/>
      <c r="DJ321" s="81"/>
      <c r="DK321" s="81"/>
      <c r="DL321" s="81"/>
      <c r="DM321" s="81"/>
      <c r="DN321" s="81"/>
      <c r="DO321" s="81"/>
      <c r="DP321" s="81"/>
      <c r="DQ321" s="81"/>
      <c r="DR321" s="81"/>
      <c r="DS321" s="81"/>
      <c r="DT321" s="81"/>
      <c r="DU321" s="81"/>
      <c r="DV321" s="81"/>
      <c r="DW321" s="81"/>
      <c r="DX321" s="81"/>
      <c r="DY321" s="81"/>
      <c r="DZ321" s="81"/>
      <c r="EA321" s="81"/>
      <c r="EB321" s="81"/>
      <c r="EC321" s="81"/>
      <c r="ED321" s="81"/>
      <c r="EE321" s="81"/>
      <c r="EF321" s="81"/>
      <c r="EG321" s="81"/>
      <c r="EH321" s="81"/>
      <c r="EI321" s="81"/>
      <c r="EJ321" s="81"/>
      <c r="EK321" s="81"/>
      <c r="EL321" s="81"/>
      <c r="EM321" s="81"/>
      <c r="EN321" s="81"/>
      <c r="EO321" s="81"/>
      <c r="EP321" s="81"/>
      <c r="EQ321" s="81"/>
      <c r="ER321" s="81"/>
      <c r="ES321" s="81"/>
      <c r="ET321" s="81"/>
      <c r="EU321" s="81"/>
      <c r="EV321" s="81"/>
      <c r="EW321" s="81"/>
      <c r="EX321" s="81"/>
      <c r="EY321" s="81"/>
    </row>
    <row r="322" spans="2:155" ht="14.45" customHeight="1" x14ac:dyDescent="0.25">
      <c r="B322" s="85"/>
      <c r="C322" s="85"/>
      <c r="D322" s="85"/>
      <c r="E322" s="85"/>
      <c r="F322" s="85"/>
      <c r="G322" s="85"/>
      <c r="H322" s="85"/>
      <c r="I322" s="85"/>
      <c r="J322" s="85"/>
      <c r="K322" s="85"/>
      <c r="L322" s="85"/>
      <c r="AN322" s="81"/>
      <c r="AO322" s="81"/>
      <c r="AP322" s="81"/>
      <c r="AQ322" s="81"/>
      <c r="AR322" s="81"/>
      <c r="AS322" s="81"/>
      <c r="AT322" s="81"/>
      <c r="AU322" s="81"/>
      <c r="AV322" s="81"/>
      <c r="AW322" s="81"/>
      <c r="AX322" s="81"/>
      <c r="AY322" s="81"/>
      <c r="AZ322" s="81"/>
      <c r="BA322" s="81"/>
      <c r="BB322" s="81"/>
      <c r="BC322" s="81"/>
      <c r="BD322" s="81"/>
      <c r="BE322" s="81"/>
      <c r="BF322" s="81"/>
      <c r="BG322" s="81"/>
      <c r="BH322" s="81"/>
      <c r="BI322" s="81"/>
      <c r="BJ322" s="81"/>
      <c r="BK322" s="81"/>
      <c r="BL322" s="81"/>
      <c r="BM322" s="81"/>
      <c r="BN322" s="81"/>
      <c r="BO322" s="81"/>
      <c r="BP322" s="81"/>
      <c r="BQ322" s="81"/>
      <c r="BR322" s="81"/>
      <c r="BS322" s="81"/>
      <c r="BT322" s="81"/>
      <c r="BU322" s="81"/>
      <c r="BV322" s="81"/>
      <c r="BW322" s="81"/>
      <c r="BX322" s="81"/>
      <c r="BY322" s="81"/>
      <c r="BZ322" s="81"/>
      <c r="CA322" s="81"/>
      <c r="CB322" s="81"/>
      <c r="CC322" s="81"/>
      <c r="CD322" s="81"/>
      <c r="CE322" s="81"/>
      <c r="CF322" s="81"/>
      <c r="CG322" s="81"/>
      <c r="CH322" s="81"/>
      <c r="CI322" s="81"/>
      <c r="CJ322" s="81"/>
      <c r="CK322" s="81"/>
      <c r="CL322" s="81"/>
      <c r="CM322" s="81"/>
      <c r="CN322" s="81"/>
      <c r="CO322" s="81"/>
      <c r="CP322" s="81"/>
      <c r="CQ322" s="81"/>
      <c r="CR322" s="81"/>
      <c r="CS322" s="81"/>
      <c r="CT322" s="81"/>
      <c r="CU322" s="81"/>
      <c r="CV322" s="81"/>
      <c r="CW322" s="81"/>
      <c r="CX322" s="81"/>
      <c r="CY322" s="81"/>
      <c r="CZ322" s="81"/>
      <c r="DA322" s="81"/>
      <c r="DB322" s="81"/>
      <c r="DC322" s="81"/>
      <c r="DD322" s="81"/>
      <c r="DE322" s="81"/>
      <c r="DF322" s="81"/>
      <c r="DG322" s="81"/>
      <c r="DH322" s="81"/>
      <c r="DI322" s="81"/>
      <c r="DJ322" s="81"/>
      <c r="DK322" s="81"/>
      <c r="DL322" s="81"/>
      <c r="DM322" s="81"/>
      <c r="DN322" s="81"/>
      <c r="DO322" s="81"/>
      <c r="DP322" s="81"/>
      <c r="DQ322" s="81"/>
      <c r="DR322" s="81"/>
      <c r="DS322" s="81"/>
      <c r="DT322" s="81"/>
      <c r="DU322" s="81"/>
      <c r="DV322" s="81"/>
      <c r="DW322" s="81"/>
      <c r="DX322" s="81"/>
      <c r="DY322" s="81"/>
      <c r="DZ322" s="81"/>
      <c r="EA322" s="81"/>
      <c r="EB322" s="81"/>
      <c r="EC322" s="81"/>
      <c r="ED322" s="81"/>
      <c r="EE322" s="81"/>
      <c r="EF322" s="81"/>
      <c r="EG322" s="81"/>
      <c r="EH322" s="81"/>
      <c r="EI322" s="81"/>
      <c r="EJ322" s="81"/>
      <c r="EK322" s="81"/>
      <c r="EL322" s="81"/>
      <c r="EM322" s="81"/>
      <c r="EN322" s="81"/>
      <c r="EO322" s="81"/>
      <c r="EP322" s="81"/>
      <c r="EQ322" s="81"/>
      <c r="ER322" s="81"/>
      <c r="ES322" s="81"/>
      <c r="ET322" s="81"/>
      <c r="EU322" s="81"/>
      <c r="EV322" s="81"/>
      <c r="EW322" s="81"/>
      <c r="EX322" s="81"/>
      <c r="EY322" s="81"/>
    </row>
    <row r="323" spans="2:155" ht="14.45" customHeight="1" x14ac:dyDescent="0.25">
      <c r="B323" s="85"/>
      <c r="C323" s="85"/>
      <c r="D323" s="85"/>
      <c r="E323" s="85"/>
      <c r="F323" s="85"/>
      <c r="G323" s="85"/>
      <c r="H323" s="85"/>
      <c r="I323" s="85"/>
      <c r="J323" s="85"/>
      <c r="K323" s="85"/>
      <c r="L323" s="85"/>
      <c r="AN323" s="81"/>
      <c r="AO323" s="81"/>
      <c r="AP323" s="81"/>
      <c r="AQ323" s="81"/>
      <c r="AR323" s="81"/>
      <c r="AS323" s="81"/>
      <c r="AT323" s="81"/>
      <c r="AU323" s="81"/>
      <c r="AV323" s="81"/>
      <c r="AW323" s="81"/>
      <c r="AX323" s="81"/>
      <c r="AY323" s="81"/>
      <c r="AZ323" s="81"/>
      <c r="BA323" s="81"/>
      <c r="BB323" s="81"/>
      <c r="BC323" s="81"/>
      <c r="BD323" s="81"/>
      <c r="BE323" s="81"/>
      <c r="BF323" s="81"/>
      <c r="BG323" s="81"/>
      <c r="BH323" s="81"/>
      <c r="BI323" s="81"/>
      <c r="BJ323" s="81"/>
      <c r="BK323" s="81"/>
      <c r="BL323" s="81"/>
      <c r="BM323" s="81"/>
      <c r="BN323" s="81"/>
      <c r="BO323" s="81"/>
      <c r="BP323" s="81"/>
      <c r="BQ323" s="81"/>
      <c r="BR323" s="81"/>
      <c r="BS323" s="81"/>
      <c r="BT323" s="81"/>
      <c r="BU323" s="81"/>
      <c r="BV323" s="81"/>
      <c r="BW323" s="81"/>
      <c r="BX323" s="81"/>
      <c r="BY323" s="81"/>
      <c r="BZ323" s="81"/>
      <c r="CA323" s="81"/>
      <c r="CB323" s="81"/>
      <c r="CC323" s="81"/>
      <c r="CD323" s="81"/>
      <c r="CE323" s="81"/>
      <c r="CF323" s="81"/>
      <c r="CG323" s="81"/>
      <c r="CH323" s="81"/>
      <c r="CI323" s="81"/>
      <c r="CJ323" s="81"/>
      <c r="CK323" s="81"/>
      <c r="CL323" s="81"/>
      <c r="CM323" s="81"/>
      <c r="CN323" s="81"/>
      <c r="CO323" s="81"/>
      <c r="CP323" s="81"/>
      <c r="CQ323" s="81"/>
      <c r="CR323" s="81"/>
      <c r="CS323" s="81"/>
      <c r="CT323" s="81"/>
      <c r="CU323" s="81"/>
      <c r="CV323" s="81"/>
      <c r="CW323" s="81"/>
      <c r="CX323" s="81"/>
      <c r="CY323" s="81"/>
      <c r="CZ323" s="81"/>
      <c r="DA323" s="81"/>
      <c r="DB323" s="81"/>
      <c r="DC323" s="81"/>
      <c r="DD323" s="81"/>
      <c r="DE323" s="81"/>
      <c r="DF323" s="81"/>
      <c r="DG323" s="81"/>
      <c r="DH323" s="81"/>
      <c r="DI323" s="81"/>
      <c r="DJ323" s="81"/>
      <c r="DK323" s="81"/>
      <c r="DL323" s="81"/>
      <c r="DM323" s="81"/>
      <c r="DN323" s="81"/>
      <c r="DO323" s="81"/>
      <c r="DP323" s="81"/>
      <c r="DQ323" s="81"/>
      <c r="DR323" s="81"/>
      <c r="DS323" s="81"/>
      <c r="DT323" s="81"/>
      <c r="DU323" s="81"/>
      <c r="DV323" s="81"/>
      <c r="DW323" s="81"/>
      <c r="DX323" s="81"/>
      <c r="DY323" s="81"/>
      <c r="DZ323" s="81"/>
      <c r="EA323" s="81"/>
      <c r="EB323" s="81"/>
      <c r="EC323" s="81"/>
      <c r="ED323" s="81"/>
      <c r="EE323" s="81"/>
      <c r="EF323" s="81"/>
      <c r="EG323" s="81"/>
      <c r="EH323" s="81"/>
      <c r="EI323" s="81"/>
      <c r="EJ323" s="81"/>
      <c r="EK323" s="81"/>
      <c r="EL323" s="81"/>
      <c r="EM323" s="81"/>
      <c r="EN323" s="81"/>
      <c r="EO323" s="81"/>
      <c r="EP323" s="81"/>
      <c r="EQ323" s="81"/>
      <c r="ER323" s="81"/>
      <c r="ES323" s="81"/>
      <c r="ET323" s="81"/>
      <c r="EU323" s="81"/>
      <c r="EV323" s="81"/>
      <c r="EW323" s="81"/>
      <c r="EX323" s="81"/>
      <c r="EY323" s="81"/>
    </row>
    <row r="324" spans="2:155" ht="14.45" customHeight="1" x14ac:dyDescent="0.25">
      <c r="B324" s="85"/>
      <c r="C324" s="85"/>
      <c r="D324" s="85"/>
      <c r="E324" s="85"/>
      <c r="F324" s="85"/>
      <c r="G324" s="85"/>
      <c r="H324" s="85"/>
      <c r="I324" s="85"/>
      <c r="J324" s="85"/>
      <c r="K324" s="85"/>
      <c r="L324" s="85"/>
      <c r="AN324" s="81"/>
      <c r="AO324" s="81"/>
      <c r="AP324" s="81"/>
      <c r="AQ324" s="81"/>
      <c r="AR324" s="81"/>
      <c r="AS324" s="81"/>
      <c r="AT324" s="81"/>
      <c r="AU324" s="81"/>
      <c r="AV324" s="81"/>
      <c r="AW324" s="81"/>
      <c r="AX324" s="81"/>
      <c r="AY324" s="81"/>
      <c r="AZ324" s="81"/>
      <c r="BA324" s="81"/>
      <c r="BB324" s="81"/>
      <c r="BC324" s="81"/>
      <c r="BD324" s="81"/>
      <c r="BE324" s="81"/>
      <c r="BF324" s="81"/>
      <c r="BG324" s="81"/>
      <c r="BH324" s="81"/>
      <c r="BI324" s="81"/>
      <c r="BJ324" s="81"/>
      <c r="BK324" s="81"/>
      <c r="BL324" s="81"/>
      <c r="BM324" s="81"/>
      <c r="BN324" s="81"/>
      <c r="BO324" s="81"/>
      <c r="BP324" s="81"/>
      <c r="BQ324" s="81"/>
      <c r="BR324" s="81"/>
      <c r="BS324" s="81"/>
      <c r="BT324" s="81"/>
      <c r="BU324" s="81"/>
      <c r="BV324" s="81"/>
      <c r="BW324" s="81"/>
      <c r="BX324" s="81"/>
      <c r="BY324" s="81"/>
      <c r="BZ324" s="81"/>
      <c r="CA324" s="81"/>
      <c r="CB324" s="81"/>
      <c r="CC324" s="81"/>
      <c r="CD324" s="81"/>
      <c r="CE324" s="81"/>
      <c r="CF324" s="81"/>
      <c r="CG324" s="81"/>
      <c r="CH324" s="81"/>
      <c r="CI324" s="81"/>
      <c r="CJ324" s="81"/>
      <c r="CK324" s="81"/>
      <c r="CL324" s="81"/>
      <c r="CM324" s="81"/>
      <c r="CN324" s="81"/>
      <c r="CO324" s="81"/>
      <c r="CP324" s="81"/>
      <c r="CQ324" s="81"/>
      <c r="CR324" s="81"/>
      <c r="CS324" s="81"/>
      <c r="CT324" s="81"/>
      <c r="CU324" s="81"/>
      <c r="CV324" s="81"/>
      <c r="CW324" s="81"/>
      <c r="CX324" s="81"/>
      <c r="CY324" s="81"/>
      <c r="CZ324" s="81"/>
      <c r="DA324" s="81"/>
      <c r="DB324" s="81"/>
      <c r="DC324" s="81"/>
      <c r="DD324" s="81"/>
      <c r="DE324" s="81"/>
      <c r="DF324" s="81"/>
      <c r="DG324" s="81"/>
      <c r="DH324" s="81"/>
      <c r="DI324" s="81"/>
      <c r="DJ324" s="81"/>
      <c r="DK324" s="81"/>
      <c r="DL324" s="81"/>
      <c r="DM324" s="81"/>
      <c r="DN324" s="81"/>
      <c r="DO324" s="81"/>
      <c r="DP324" s="81"/>
      <c r="DQ324" s="81"/>
      <c r="DR324" s="81"/>
      <c r="DS324" s="81"/>
      <c r="DT324" s="81"/>
      <c r="DU324" s="81"/>
      <c r="DV324" s="81"/>
      <c r="DW324" s="81"/>
      <c r="DX324" s="81"/>
      <c r="DY324" s="81"/>
      <c r="DZ324" s="81"/>
      <c r="EA324" s="81"/>
      <c r="EB324" s="81"/>
      <c r="EC324" s="81"/>
      <c r="ED324" s="81"/>
      <c r="EE324" s="81"/>
      <c r="EF324" s="81"/>
      <c r="EG324" s="81"/>
      <c r="EH324" s="81"/>
      <c r="EI324" s="81"/>
      <c r="EJ324" s="81"/>
      <c r="EK324" s="81"/>
      <c r="EL324" s="81"/>
      <c r="EM324" s="81"/>
      <c r="EN324" s="81"/>
      <c r="EO324" s="81"/>
      <c r="EP324" s="81"/>
      <c r="EQ324" s="81"/>
      <c r="ER324" s="81"/>
      <c r="ES324" s="81"/>
      <c r="ET324" s="81"/>
      <c r="EU324" s="81"/>
      <c r="EV324" s="81"/>
      <c r="EW324" s="81"/>
      <c r="EX324" s="81"/>
      <c r="EY324" s="81"/>
    </row>
    <row r="325" spans="2:155" ht="14.45" customHeight="1" x14ac:dyDescent="0.25">
      <c r="B325" s="85"/>
      <c r="C325" s="85"/>
      <c r="D325" s="85"/>
      <c r="E325" s="85"/>
      <c r="F325" s="85"/>
      <c r="G325" s="85"/>
      <c r="H325" s="85"/>
      <c r="I325" s="85"/>
      <c r="J325" s="85"/>
      <c r="K325" s="85"/>
      <c r="L325" s="85"/>
      <c r="AN325" s="81"/>
      <c r="AO325" s="81"/>
      <c r="AP325" s="81"/>
      <c r="AQ325" s="81"/>
      <c r="AR325" s="81"/>
      <c r="AS325" s="81"/>
      <c r="AT325" s="81"/>
      <c r="AU325" s="81"/>
      <c r="AV325" s="81"/>
      <c r="AW325" s="81"/>
      <c r="AX325" s="81"/>
      <c r="AY325" s="81"/>
      <c r="AZ325" s="81"/>
      <c r="BA325" s="81"/>
      <c r="BB325" s="81"/>
      <c r="BC325" s="81"/>
      <c r="BD325" s="81"/>
      <c r="BE325" s="81"/>
      <c r="BF325" s="81"/>
      <c r="BG325" s="81"/>
      <c r="BH325" s="81"/>
      <c r="BI325" s="81"/>
      <c r="BJ325" s="81"/>
      <c r="BK325" s="81"/>
      <c r="BL325" s="81"/>
      <c r="BM325" s="81"/>
      <c r="BN325" s="81"/>
      <c r="BO325" s="81"/>
      <c r="BP325" s="81"/>
      <c r="BQ325" s="81"/>
      <c r="BR325" s="81"/>
      <c r="BS325" s="81"/>
      <c r="BT325" s="81"/>
      <c r="BU325" s="81"/>
      <c r="BV325" s="81"/>
      <c r="BW325" s="81"/>
      <c r="BX325" s="81"/>
      <c r="BY325" s="81"/>
      <c r="BZ325" s="81"/>
      <c r="CA325" s="81"/>
      <c r="CB325" s="81"/>
      <c r="CC325" s="81"/>
      <c r="CD325" s="81"/>
      <c r="CE325" s="81"/>
      <c r="CF325" s="81"/>
      <c r="CG325" s="81"/>
      <c r="CH325" s="81"/>
      <c r="CI325" s="81"/>
      <c r="CJ325" s="81"/>
      <c r="CK325" s="81"/>
      <c r="CL325" s="81"/>
      <c r="CM325" s="81"/>
      <c r="CN325" s="81"/>
      <c r="CO325" s="81"/>
      <c r="CP325" s="81"/>
      <c r="CQ325" s="81"/>
      <c r="CR325" s="81"/>
      <c r="CS325" s="81"/>
      <c r="CT325" s="81"/>
      <c r="CU325" s="81"/>
      <c r="CV325" s="81"/>
      <c r="CW325" s="81"/>
      <c r="CX325" s="81"/>
      <c r="CY325" s="81"/>
      <c r="CZ325" s="81"/>
      <c r="DA325" s="81"/>
      <c r="DB325" s="81"/>
      <c r="DC325" s="81"/>
      <c r="DD325" s="81"/>
      <c r="DE325" s="81"/>
      <c r="DF325" s="81"/>
      <c r="DG325" s="81"/>
      <c r="DH325" s="81"/>
      <c r="DI325" s="81"/>
      <c r="DJ325" s="81"/>
      <c r="DK325" s="81"/>
      <c r="DL325" s="81"/>
      <c r="DM325" s="81"/>
      <c r="DN325" s="81"/>
      <c r="DO325" s="81"/>
      <c r="DP325" s="81"/>
      <c r="DQ325" s="81"/>
      <c r="DR325" s="81"/>
      <c r="DS325" s="81"/>
      <c r="DT325" s="81"/>
      <c r="DU325" s="81"/>
      <c r="DV325" s="81"/>
      <c r="DW325" s="81"/>
      <c r="DX325" s="81"/>
      <c r="DY325" s="81"/>
      <c r="DZ325" s="81"/>
      <c r="EA325" s="81"/>
      <c r="EB325" s="81"/>
      <c r="EC325" s="81"/>
      <c r="ED325" s="81"/>
      <c r="EE325" s="81"/>
      <c r="EF325" s="81"/>
      <c r="EG325" s="81"/>
      <c r="EH325" s="81"/>
      <c r="EI325" s="81"/>
      <c r="EJ325" s="81"/>
      <c r="EK325" s="81"/>
      <c r="EL325" s="81"/>
      <c r="EM325" s="81"/>
      <c r="EN325" s="81"/>
      <c r="EO325" s="81"/>
      <c r="EP325" s="81"/>
      <c r="EQ325" s="81"/>
      <c r="ER325" s="81"/>
      <c r="ES325" s="81"/>
      <c r="ET325" s="81"/>
      <c r="EU325" s="81"/>
      <c r="EV325" s="81"/>
      <c r="EW325" s="81"/>
      <c r="EX325" s="81"/>
      <c r="EY325" s="81"/>
    </row>
    <row r="326" spans="2:155" ht="14.45" customHeight="1" x14ac:dyDescent="0.25">
      <c r="B326" s="85"/>
      <c r="C326" s="85"/>
      <c r="D326" s="85"/>
      <c r="E326" s="85"/>
      <c r="F326" s="85"/>
      <c r="G326" s="85"/>
      <c r="H326" s="85"/>
      <c r="I326" s="85"/>
      <c r="J326" s="85"/>
      <c r="K326" s="85"/>
      <c r="L326" s="85"/>
      <c r="AN326" s="81"/>
      <c r="AO326" s="81"/>
      <c r="AP326" s="81"/>
      <c r="AQ326" s="81"/>
      <c r="AR326" s="81"/>
      <c r="AS326" s="81"/>
      <c r="AT326" s="81"/>
      <c r="AU326" s="81"/>
      <c r="AV326" s="81"/>
      <c r="AW326" s="81"/>
      <c r="AX326" s="81"/>
      <c r="AY326" s="81"/>
      <c r="AZ326" s="81"/>
      <c r="BA326" s="81"/>
      <c r="BB326" s="81"/>
      <c r="BC326" s="81"/>
      <c r="BD326" s="81"/>
      <c r="BE326" s="81"/>
      <c r="BF326" s="81"/>
      <c r="BG326" s="81"/>
      <c r="BH326" s="81"/>
      <c r="BI326" s="81"/>
      <c r="BJ326" s="81"/>
      <c r="BK326" s="81"/>
      <c r="BL326" s="81"/>
      <c r="BM326" s="81"/>
      <c r="BN326" s="81"/>
      <c r="BO326" s="81"/>
      <c r="BP326" s="81"/>
      <c r="BQ326" s="81"/>
      <c r="BR326" s="81"/>
      <c r="BS326" s="81"/>
      <c r="BT326" s="81"/>
      <c r="BU326" s="81"/>
      <c r="BV326" s="81"/>
      <c r="BW326" s="81"/>
      <c r="BX326" s="81"/>
      <c r="BY326" s="81"/>
      <c r="BZ326" s="81"/>
      <c r="CA326" s="81"/>
      <c r="CB326" s="81"/>
      <c r="CC326" s="81"/>
      <c r="CD326" s="81"/>
      <c r="CE326" s="81"/>
      <c r="CF326" s="81"/>
      <c r="CG326" s="81"/>
      <c r="CH326" s="81"/>
      <c r="CI326" s="81"/>
      <c r="CJ326" s="81"/>
      <c r="CK326" s="81"/>
      <c r="CL326" s="81"/>
      <c r="CM326" s="81"/>
      <c r="CN326" s="81"/>
      <c r="CO326" s="81"/>
      <c r="CP326" s="81"/>
      <c r="CQ326" s="81"/>
      <c r="CR326" s="81"/>
      <c r="CS326" s="81"/>
      <c r="CT326" s="81"/>
      <c r="CU326" s="81"/>
      <c r="CV326" s="81"/>
      <c r="CW326" s="81"/>
      <c r="CX326" s="81"/>
      <c r="CY326" s="81"/>
      <c r="CZ326" s="81"/>
      <c r="DA326" s="81"/>
      <c r="DB326" s="81"/>
      <c r="DC326" s="81"/>
      <c r="DD326" s="81"/>
      <c r="DE326" s="81"/>
      <c r="DF326" s="81"/>
      <c r="DG326" s="81"/>
      <c r="DH326" s="81"/>
      <c r="DI326" s="81"/>
      <c r="DJ326" s="81"/>
      <c r="DK326" s="81"/>
      <c r="DL326" s="81"/>
      <c r="DM326" s="81"/>
      <c r="DN326" s="81"/>
      <c r="DO326" s="81"/>
      <c r="DP326" s="81"/>
      <c r="DQ326" s="81"/>
      <c r="DR326" s="81"/>
      <c r="DS326" s="81"/>
      <c r="DT326" s="81"/>
      <c r="DU326" s="81"/>
      <c r="DV326" s="81"/>
      <c r="DW326" s="81"/>
      <c r="DX326" s="81"/>
      <c r="DY326" s="81"/>
      <c r="DZ326" s="81"/>
      <c r="EA326" s="81"/>
      <c r="EB326" s="81"/>
      <c r="EC326" s="81"/>
      <c r="ED326" s="81"/>
      <c r="EE326" s="81"/>
      <c r="EF326" s="81"/>
      <c r="EG326" s="81"/>
      <c r="EH326" s="81"/>
      <c r="EI326" s="81"/>
      <c r="EJ326" s="81"/>
      <c r="EK326" s="81"/>
      <c r="EL326" s="81"/>
      <c r="EM326" s="81"/>
      <c r="EN326" s="81"/>
      <c r="EO326" s="81"/>
      <c r="EP326" s="81"/>
      <c r="EQ326" s="81"/>
      <c r="ER326" s="81"/>
      <c r="ES326" s="81"/>
      <c r="ET326" s="81"/>
      <c r="EU326" s="81"/>
      <c r="EV326" s="81"/>
      <c r="EW326" s="81"/>
      <c r="EX326" s="81"/>
      <c r="EY326" s="81"/>
    </row>
    <row r="327" spans="2:155" ht="14.45" customHeight="1" x14ac:dyDescent="0.25">
      <c r="B327" s="85"/>
      <c r="C327" s="85"/>
      <c r="D327" s="85"/>
      <c r="E327" s="85"/>
      <c r="F327" s="85"/>
      <c r="G327" s="85"/>
      <c r="H327" s="85"/>
      <c r="I327" s="85"/>
      <c r="J327" s="85"/>
      <c r="K327" s="85"/>
      <c r="L327" s="85"/>
      <c r="AN327" s="81"/>
      <c r="AO327" s="81"/>
      <c r="AP327" s="81"/>
      <c r="AQ327" s="81"/>
      <c r="AR327" s="81"/>
      <c r="AS327" s="81"/>
      <c r="AT327" s="81"/>
      <c r="AU327" s="81"/>
      <c r="AV327" s="81"/>
      <c r="AW327" s="81"/>
      <c r="AX327" s="81"/>
      <c r="AY327" s="81"/>
      <c r="AZ327" s="81"/>
      <c r="BA327" s="81"/>
      <c r="BB327" s="81"/>
      <c r="BC327" s="81"/>
      <c r="BD327" s="81"/>
      <c r="BE327" s="81"/>
      <c r="BF327" s="81"/>
      <c r="BG327" s="81"/>
      <c r="BH327" s="81"/>
      <c r="BI327" s="81"/>
      <c r="BJ327" s="81"/>
      <c r="BK327" s="81"/>
      <c r="BL327" s="81"/>
      <c r="BM327" s="81"/>
      <c r="BN327" s="81"/>
      <c r="BO327" s="81"/>
      <c r="BP327" s="81"/>
      <c r="BQ327" s="81"/>
      <c r="BR327" s="81"/>
      <c r="BS327" s="81"/>
      <c r="BT327" s="81"/>
      <c r="BU327" s="81"/>
      <c r="BV327" s="81"/>
      <c r="BW327" s="81"/>
      <c r="BX327" s="81"/>
      <c r="BY327" s="81"/>
      <c r="BZ327" s="81"/>
      <c r="CA327" s="81"/>
      <c r="CB327" s="81"/>
      <c r="CC327" s="81"/>
      <c r="CD327" s="81"/>
      <c r="CE327" s="81"/>
      <c r="CF327" s="81"/>
      <c r="CG327" s="81"/>
      <c r="CH327" s="81"/>
      <c r="CI327" s="81"/>
      <c r="CJ327" s="81"/>
      <c r="CK327" s="81"/>
      <c r="CL327" s="81"/>
      <c r="CM327" s="81"/>
      <c r="CN327" s="81"/>
      <c r="CO327" s="81"/>
      <c r="CP327" s="81"/>
      <c r="CQ327" s="81"/>
      <c r="CR327" s="81"/>
      <c r="CS327" s="81"/>
      <c r="CT327" s="81"/>
      <c r="CU327" s="81"/>
      <c r="CV327" s="81"/>
      <c r="CW327" s="81"/>
      <c r="CX327" s="81"/>
      <c r="CY327" s="81"/>
      <c r="CZ327" s="81"/>
      <c r="DA327" s="81"/>
      <c r="DB327" s="81"/>
      <c r="DC327" s="81"/>
      <c r="DD327" s="81"/>
      <c r="DE327" s="81"/>
      <c r="DF327" s="81"/>
      <c r="DG327" s="81"/>
      <c r="DH327" s="81"/>
      <c r="DI327" s="81"/>
      <c r="DJ327" s="81"/>
      <c r="DK327" s="81"/>
      <c r="DL327" s="81"/>
      <c r="DM327" s="81"/>
      <c r="DN327" s="81"/>
      <c r="DO327" s="81"/>
      <c r="DP327" s="81"/>
      <c r="DQ327" s="81"/>
      <c r="DR327" s="81"/>
      <c r="DS327" s="81"/>
      <c r="DT327" s="81"/>
      <c r="DU327" s="81"/>
      <c r="DV327" s="81"/>
      <c r="DW327" s="81"/>
      <c r="DX327" s="81"/>
      <c r="DY327" s="81"/>
      <c r="DZ327" s="81"/>
      <c r="EA327" s="81"/>
      <c r="EB327" s="81"/>
      <c r="EC327" s="81"/>
      <c r="ED327" s="81"/>
      <c r="EE327" s="81"/>
      <c r="EF327" s="81"/>
      <c r="EG327" s="81"/>
      <c r="EH327" s="81"/>
      <c r="EI327" s="81"/>
      <c r="EJ327" s="81"/>
      <c r="EK327" s="81"/>
      <c r="EL327" s="81"/>
      <c r="EM327" s="81"/>
      <c r="EN327" s="81"/>
      <c r="EO327" s="81"/>
      <c r="EP327" s="81"/>
      <c r="EQ327" s="81"/>
      <c r="ER327" s="81"/>
      <c r="ES327" s="81"/>
      <c r="ET327" s="81"/>
      <c r="EU327" s="81"/>
      <c r="EV327" s="81"/>
      <c r="EW327" s="81"/>
      <c r="EX327" s="81"/>
      <c r="EY327" s="81"/>
    </row>
    <row r="328" spans="2:155" ht="14.45" customHeight="1" x14ac:dyDescent="0.25">
      <c r="B328" s="85"/>
      <c r="C328" s="85"/>
      <c r="D328" s="85"/>
      <c r="E328" s="85"/>
      <c r="F328" s="85"/>
      <c r="G328" s="85"/>
      <c r="H328" s="85"/>
      <c r="I328" s="85"/>
      <c r="J328" s="85"/>
      <c r="K328" s="85"/>
      <c r="L328" s="85"/>
      <c r="AN328" s="81"/>
      <c r="AO328" s="81"/>
      <c r="AP328" s="81"/>
      <c r="AQ328" s="81"/>
      <c r="AR328" s="81"/>
      <c r="AS328" s="81"/>
      <c r="AT328" s="81"/>
      <c r="AU328" s="81"/>
      <c r="AV328" s="81"/>
      <c r="AW328" s="81"/>
      <c r="AX328" s="81"/>
      <c r="AY328" s="81"/>
      <c r="AZ328" s="81"/>
      <c r="BA328" s="81"/>
      <c r="BB328" s="81"/>
      <c r="BC328" s="81"/>
      <c r="BD328" s="81"/>
      <c r="BE328" s="81"/>
      <c r="BF328" s="81"/>
      <c r="BG328" s="81"/>
      <c r="BH328" s="81"/>
      <c r="BI328" s="81"/>
      <c r="BJ328" s="81"/>
      <c r="BK328" s="81"/>
      <c r="BL328" s="81"/>
      <c r="BM328" s="81"/>
      <c r="BN328" s="81"/>
      <c r="BO328" s="81"/>
      <c r="BP328" s="81"/>
      <c r="BQ328" s="81"/>
      <c r="BR328" s="81"/>
      <c r="BS328" s="81"/>
      <c r="BT328" s="81"/>
      <c r="BU328" s="81"/>
      <c r="BV328" s="81"/>
      <c r="BW328" s="81"/>
      <c r="BX328" s="81"/>
      <c r="BY328" s="81"/>
      <c r="BZ328" s="81"/>
      <c r="CA328" s="81"/>
      <c r="CB328" s="81"/>
      <c r="CC328" s="81"/>
      <c r="CD328" s="81"/>
      <c r="CE328" s="81"/>
      <c r="CF328" s="81"/>
      <c r="CG328" s="81"/>
      <c r="CH328" s="81"/>
      <c r="CI328" s="81"/>
      <c r="CJ328" s="81"/>
      <c r="CK328" s="81"/>
      <c r="CL328" s="81"/>
      <c r="CM328" s="81"/>
      <c r="CN328" s="81"/>
      <c r="CO328" s="81"/>
      <c r="CP328" s="81"/>
      <c r="CQ328" s="81"/>
      <c r="CR328" s="81"/>
      <c r="CS328" s="81"/>
      <c r="CT328" s="81"/>
      <c r="CU328" s="81"/>
      <c r="CV328" s="81"/>
      <c r="CW328" s="81"/>
      <c r="CX328" s="81"/>
      <c r="CY328" s="81"/>
      <c r="CZ328" s="81"/>
      <c r="DA328" s="81"/>
      <c r="DB328" s="81"/>
      <c r="DC328" s="81"/>
      <c r="DD328" s="81"/>
      <c r="DE328" s="81"/>
      <c r="DF328" s="81"/>
      <c r="DG328" s="81"/>
      <c r="DH328" s="81"/>
      <c r="DI328" s="81"/>
      <c r="DJ328" s="81"/>
      <c r="DK328" s="81"/>
      <c r="DL328" s="81"/>
      <c r="DM328" s="81"/>
      <c r="DN328" s="81"/>
      <c r="DO328" s="81"/>
      <c r="DP328" s="81"/>
      <c r="DQ328" s="81"/>
      <c r="DR328" s="81"/>
      <c r="DS328" s="81"/>
      <c r="DT328" s="81"/>
      <c r="DU328" s="81"/>
      <c r="DV328" s="81"/>
      <c r="DW328" s="81"/>
      <c r="DX328" s="81"/>
      <c r="DY328" s="81"/>
      <c r="DZ328" s="81"/>
      <c r="EA328" s="81"/>
      <c r="EB328" s="81"/>
      <c r="EC328" s="81"/>
      <c r="ED328" s="81"/>
      <c r="EE328" s="81"/>
      <c r="EF328" s="81"/>
      <c r="EG328" s="81"/>
      <c r="EH328" s="81"/>
      <c r="EI328" s="81"/>
      <c r="EJ328" s="81"/>
      <c r="EK328" s="81"/>
      <c r="EL328" s="81"/>
      <c r="EM328" s="81"/>
      <c r="EN328" s="81"/>
      <c r="EO328" s="81"/>
      <c r="EP328" s="81"/>
      <c r="EQ328" s="81"/>
      <c r="ER328" s="81"/>
      <c r="ES328" s="81"/>
      <c r="ET328" s="81"/>
      <c r="EU328" s="81"/>
      <c r="EV328" s="81"/>
      <c r="EW328" s="81"/>
      <c r="EX328" s="81"/>
      <c r="EY328" s="81"/>
    </row>
    <row r="329" spans="2:155" ht="14.45" customHeight="1" x14ac:dyDescent="0.25">
      <c r="B329" s="85"/>
      <c r="C329" s="85"/>
      <c r="D329" s="85"/>
      <c r="E329" s="85"/>
      <c r="F329" s="85"/>
      <c r="G329" s="85"/>
      <c r="H329" s="85"/>
      <c r="I329" s="85"/>
      <c r="J329" s="85"/>
      <c r="K329" s="85"/>
      <c r="L329" s="85"/>
      <c r="AN329" s="81"/>
      <c r="AO329" s="81"/>
      <c r="AP329" s="81"/>
      <c r="AQ329" s="81"/>
      <c r="AR329" s="81"/>
      <c r="AS329" s="81"/>
      <c r="AT329" s="81"/>
      <c r="AU329" s="81"/>
      <c r="AV329" s="81"/>
      <c r="AW329" s="81"/>
      <c r="AX329" s="81"/>
      <c r="AY329" s="81"/>
      <c r="AZ329" s="81"/>
      <c r="BA329" s="81"/>
      <c r="BB329" s="81"/>
      <c r="BC329" s="81"/>
      <c r="BD329" s="81"/>
      <c r="BE329" s="81"/>
      <c r="BF329" s="81"/>
      <c r="BG329" s="81"/>
      <c r="BH329" s="81"/>
      <c r="BI329" s="81"/>
      <c r="BJ329" s="81"/>
      <c r="BK329" s="81"/>
      <c r="BL329" s="81"/>
      <c r="BM329" s="81"/>
      <c r="BN329" s="81"/>
      <c r="BO329" s="81"/>
      <c r="BP329" s="81"/>
      <c r="BQ329" s="81"/>
      <c r="BR329" s="81"/>
      <c r="BS329" s="81"/>
      <c r="BT329" s="81"/>
      <c r="BU329" s="81"/>
      <c r="BV329" s="81"/>
      <c r="BW329" s="81"/>
      <c r="BX329" s="81"/>
      <c r="BY329" s="81"/>
      <c r="BZ329" s="81"/>
      <c r="CA329" s="81"/>
      <c r="CB329" s="81"/>
      <c r="CC329" s="81"/>
      <c r="CD329" s="81"/>
      <c r="CE329" s="81"/>
      <c r="CF329" s="81"/>
      <c r="CG329" s="81"/>
      <c r="CH329" s="81"/>
      <c r="CI329" s="81"/>
      <c r="CJ329" s="81"/>
      <c r="CK329" s="81"/>
      <c r="CL329" s="81"/>
      <c r="CM329" s="81"/>
      <c r="CN329" s="81"/>
      <c r="CO329" s="81"/>
      <c r="CP329" s="81"/>
      <c r="CQ329" s="81"/>
      <c r="CR329" s="81"/>
      <c r="CS329" s="81"/>
      <c r="CT329" s="81"/>
      <c r="CU329" s="81"/>
      <c r="CV329" s="81"/>
      <c r="CW329" s="81"/>
      <c r="CX329" s="81"/>
      <c r="CY329" s="81"/>
      <c r="CZ329" s="81"/>
      <c r="DA329" s="81"/>
      <c r="DB329" s="81"/>
      <c r="DC329" s="81"/>
      <c r="DD329" s="81"/>
      <c r="DE329" s="81"/>
      <c r="DF329" s="81"/>
      <c r="DG329" s="81"/>
      <c r="DH329" s="81"/>
      <c r="DI329" s="81"/>
      <c r="DJ329" s="81"/>
      <c r="DK329" s="81"/>
      <c r="DL329" s="81"/>
      <c r="DM329" s="81"/>
      <c r="DN329" s="81"/>
      <c r="DO329" s="81"/>
      <c r="DP329" s="81"/>
      <c r="DQ329" s="81"/>
      <c r="DR329" s="81"/>
      <c r="DS329" s="81"/>
      <c r="DT329" s="81"/>
      <c r="DU329" s="81"/>
      <c r="DV329" s="81"/>
      <c r="DW329" s="81"/>
      <c r="DX329" s="81"/>
      <c r="DY329" s="81"/>
      <c r="DZ329" s="81"/>
      <c r="EA329" s="81"/>
      <c r="EB329" s="81"/>
      <c r="EC329" s="81"/>
      <c r="ED329" s="81"/>
      <c r="EE329" s="81"/>
      <c r="EF329" s="81"/>
      <c r="EG329" s="81"/>
      <c r="EH329" s="81"/>
      <c r="EI329" s="81"/>
      <c r="EJ329" s="81"/>
      <c r="EK329" s="81"/>
      <c r="EL329" s="81"/>
      <c r="EM329" s="81"/>
      <c r="EN329" s="81"/>
      <c r="EO329" s="81"/>
      <c r="EP329" s="81"/>
      <c r="EQ329" s="81"/>
      <c r="ER329" s="81"/>
      <c r="ES329" s="81"/>
      <c r="ET329" s="81"/>
      <c r="EU329" s="81"/>
      <c r="EV329" s="81"/>
      <c r="EW329" s="81"/>
      <c r="EX329" s="81"/>
      <c r="EY329" s="81"/>
    </row>
    <row r="330" spans="2:155" ht="14.45" customHeight="1" x14ac:dyDescent="0.25">
      <c r="B330" s="85"/>
      <c r="C330" s="85"/>
      <c r="D330" s="85"/>
      <c r="E330" s="85"/>
      <c r="F330" s="85"/>
      <c r="G330" s="85"/>
      <c r="H330" s="85"/>
      <c r="I330" s="85"/>
      <c r="J330" s="85"/>
      <c r="K330" s="85"/>
      <c r="L330" s="85"/>
      <c r="AN330" s="81"/>
      <c r="AO330" s="81"/>
      <c r="AP330" s="81"/>
      <c r="AQ330" s="81"/>
      <c r="AR330" s="81"/>
      <c r="AS330" s="81"/>
      <c r="AT330" s="81"/>
      <c r="AU330" s="81"/>
      <c r="AV330" s="81"/>
      <c r="AW330" s="81"/>
      <c r="AX330" s="81"/>
      <c r="AY330" s="81"/>
      <c r="AZ330" s="81"/>
      <c r="BA330" s="81"/>
      <c r="BB330" s="81"/>
      <c r="BC330" s="81"/>
      <c r="BD330" s="81"/>
      <c r="BE330" s="81"/>
      <c r="BF330" s="81"/>
      <c r="BG330" s="81"/>
      <c r="BH330" s="81"/>
      <c r="BI330" s="81"/>
      <c r="BJ330" s="81"/>
      <c r="BK330" s="81"/>
      <c r="BL330" s="81"/>
      <c r="BM330" s="81"/>
      <c r="BN330" s="81"/>
      <c r="BO330" s="81"/>
      <c r="BP330" s="81"/>
      <c r="BQ330" s="81"/>
      <c r="BR330" s="81"/>
      <c r="BS330" s="81"/>
      <c r="BT330" s="81"/>
      <c r="BU330" s="81"/>
      <c r="BV330" s="81"/>
      <c r="BW330" s="81"/>
      <c r="BX330" s="81"/>
      <c r="BY330" s="81"/>
      <c r="BZ330" s="81"/>
      <c r="CA330" s="81"/>
      <c r="CB330" s="81"/>
      <c r="CC330" s="81"/>
      <c r="CD330" s="81"/>
      <c r="CE330" s="81"/>
      <c r="CF330" s="81"/>
      <c r="CG330" s="81"/>
      <c r="CH330" s="81"/>
      <c r="CI330" s="81"/>
      <c r="CJ330" s="81"/>
      <c r="CK330" s="81"/>
      <c r="CL330" s="81"/>
      <c r="CM330" s="81"/>
      <c r="CN330" s="81"/>
      <c r="CO330" s="81"/>
      <c r="CP330" s="81"/>
      <c r="CQ330" s="81"/>
      <c r="CR330" s="81"/>
      <c r="CS330" s="81"/>
      <c r="CT330" s="81"/>
      <c r="CU330" s="81"/>
      <c r="CV330" s="81"/>
      <c r="CW330" s="81"/>
      <c r="CX330" s="81"/>
      <c r="CY330" s="81"/>
      <c r="CZ330" s="81"/>
      <c r="DA330" s="81"/>
      <c r="DB330" s="81"/>
      <c r="DC330" s="81"/>
      <c r="DD330" s="81"/>
      <c r="DE330" s="81"/>
      <c r="DF330" s="81"/>
      <c r="DG330" s="81"/>
      <c r="DH330" s="81"/>
      <c r="DI330" s="81"/>
      <c r="DJ330" s="81"/>
      <c r="DK330" s="81"/>
      <c r="DL330" s="81"/>
      <c r="DM330" s="81"/>
      <c r="DN330" s="81"/>
      <c r="DO330" s="81"/>
      <c r="DP330" s="81"/>
      <c r="DQ330" s="81"/>
      <c r="DR330" s="81"/>
      <c r="DS330" s="81"/>
      <c r="DT330" s="81"/>
      <c r="DU330" s="81"/>
      <c r="DV330" s="81"/>
      <c r="DW330" s="81"/>
      <c r="DX330" s="81"/>
      <c r="DY330" s="81"/>
      <c r="DZ330" s="81"/>
      <c r="EA330" s="81"/>
      <c r="EB330" s="81"/>
      <c r="EC330" s="81"/>
      <c r="ED330" s="81"/>
      <c r="EE330" s="81"/>
      <c r="EF330" s="81"/>
      <c r="EG330" s="81"/>
      <c r="EH330" s="81"/>
      <c r="EI330" s="81"/>
      <c r="EJ330" s="81"/>
      <c r="EK330" s="81"/>
      <c r="EL330" s="81"/>
      <c r="EM330" s="81"/>
      <c r="EN330" s="81"/>
      <c r="EO330" s="81"/>
      <c r="EP330" s="81"/>
      <c r="EQ330" s="81"/>
      <c r="ER330" s="81"/>
      <c r="ES330" s="81"/>
      <c r="ET330" s="81"/>
      <c r="EU330" s="81"/>
      <c r="EV330" s="81"/>
      <c r="EW330" s="81"/>
      <c r="EX330" s="81"/>
      <c r="EY330" s="81"/>
    </row>
    <row r="331" spans="2:155" ht="14.45" customHeight="1" x14ac:dyDescent="0.25">
      <c r="B331" s="85"/>
      <c r="C331" s="85"/>
      <c r="D331" s="85"/>
      <c r="E331" s="85"/>
      <c r="F331" s="85"/>
      <c r="G331" s="85"/>
      <c r="H331" s="85"/>
      <c r="I331" s="85"/>
      <c r="J331" s="85"/>
      <c r="K331" s="85"/>
      <c r="L331" s="85"/>
      <c r="AN331" s="81"/>
      <c r="AO331" s="81"/>
      <c r="AP331" s="81"/>
      <c r="AQ331" s="81"/>
      <c r="AR331" s="81"/>
      <c r="AS331" s="81"/>
      <c r="AT331" s="81"/>
      <c r="AU331" s="81"/>
      <c r="AV331" s="81"/>
      <c r="AW331" s="81"/>
      <c r="AX331" s="81"/>
      <c r="AY331" s="81"/>
      <c r="AZ331" s="81"/>
      <c r="BA331" s="81"/>
      <c r="BB331" s="81"/>
      <c r="BC331" s="81"/>
      <c r="BD331" s="81"/>
      <c r="BE331" s="81"/>
      <c r="BF331" s="81"/>
      <c r="BG331" s="81"/>
      <c r="BH331" s="81"/>
      <c r="BI331" s="81"/>
      <c r="BJ331" s="81"/>
      <c r="BK331" s="81"/>
      <c r="BL331" s="81"/>
      <c r="BM331" s="81"/>
      <c r="BN331" s="81"/>
      <c r="BO331" s="81"/>
      <c r="BP331" s="81"/>
      <c r="BQ331" s="81"/>
      <c r="BR331" s="81"/>
      <c r="BS331" s="81"/>
      <c r="BT331" s="81"/>
      <c r="BU331" s="81"/>
      <c r="BV331" s="81"/>
      <c r="BW331" s="81"/>
      <c r="BX331" s="81"/>
      <c r="BY331" s="81"/>
      <c r="BZ331" s="81"/>
      <c r="CA331" s="81"/>
      <c r="CB331" s="81"/>
      <c r="CC331" s="81"/>
      <c r="CD331" s="81"/>
      <c r="CE331" s="81"/>
      <c r="CF331" s="81"/>
      <c r="CG331" s="81"/>
      <c r="CH331" s="81"/>
      <c r="CI331" s="81"/>
      <c r="CJ331" s="81"/>
      <c r="CK331" s="81"/>
      <c r="CL331" s="81"/>
      <c r="CM331" s="81"/>
      <c r="CN331" s="81"/>
      <c r="CO331" s="81"/>
      <c r="CP331" s="81"/>
      <c r="CQ331" s="81"/>
      <c r="CR331" s="81"/>
      <c r="CS331" s="81"/>
      <c r="CT331" s="81"/>
      <c r="CU331" s="81"/>
      <c r="CV331" s="81"/>
      <c r="CW331" s="81"/>
      <c r="CX331" s="81"/>
      <c r="CY331" s="81"/>
      <c r="CZ331" s="81"/>
      <c r="DA331" s="81"/>
      <c r="DB331" s="81"/>
      <c r="DC331" s="81"/>
      <c r="DD331" s="81"/>
      <c r="DE331" s="81"/>
      <c r="DF331" s="81"/>
      <c r="DG331" s="81"/>
      <c r="DH331" s="81"/>
      <c r="DI331" s="81"/>
      <c r="DJ331" s="81"/>
      <c r="DK331" s="81"/>
      <c r="DL331" s="81"/>
      <c r="DM331" s="81"/>
      <c r="DN331" s="81"/>
      <c r="DO331" s="81"/>
      <c r="DP331" s="81"/>
      <c r="DQ331" s="81"/>
      <c r="DR331" s="81"/>
      <c r="DS331" s="81"/>
      <c r="DT331" s="81"/>
      <c r="DU331" s="81"/>
      <c r="DV331" s="81"/>
      <c r="DW331" s="81"/>
      <c r="DX331" s="81"/>
      <c r="DY331" s="81"/>
      <c r="DZ331" s="81"/>
      <c r="EA331" s="81"/>
      <c r="EB331" s="81"/>
      <c r="EC331" s="81"/>
      <c r="ED331" s="81"/>
      <c r="EE331" s="81"/>
      <c r="EF331" s="81"/>
      <c r="EG331" s="81"/>
      <c r="EH331" s="81"/>
      <c r="EI331" s="81"/>
      <c r="EJ331" s="81"/>
      <c r="EK331" s="81"/>
      <c r="EL331" s="81"/>
      <c r="EM331" s="81"/>
      <c r="EN331" s="81"/>
      <c r="EO331" s="81"/>
      <c r="EP331" s="81"/>
      <c r="EQ331" s="81"/>
      <c r="ER331" s="81"/>
      <c r="ES331" s="81"/>
      <c r="ET331" s="81"/>
      <c r="EU331" s="81"/>
      <c r="EV331" s="81"/>
      <c r="EW331" s="81"/>
      <c r="EX331" s="81"/>
      <c r="EY331" s="81"/>
    </row>
    <row r="332" spans="2:155" ht="14.45" customHeight="1" x14ac:dyDescent="0.25">
      <c r="B332" s="85"/>
      <c r="C332" s="85"/>
      <c r="D332" s="85"/>
      <c r="E332" s="85"/>
      <c r="F332" s="85"/>
      <c r="G332" s="85"/>
      <c r="H332" s="85"/>
      <c r="I332" s="85"/>
      <c r="J332" s="85"/>
      <c r="K332" s="85"/>
      <c r="L332" s="85"/>
      <c r="AN332" s="81"/>
      <c r="AO332" s="81"/>
      <c r="AP332" s="81"/>
      <c r="AQ332" s="81"/>
      <c r="AR332" s="81"/>
      <c r="AS332" s="81"/>
      <c r="AT332" s="81"/>
      <c r="AU332" s="81"/>
      <c r="AV332" s="81"/>
      <c r="AW332" s="81"/>
      <c r="AX332" s="81"/>
      <c r="AY332" s="81"/>
      <c r="AZ332" s="81"/>
      <c r="BA332" s="81"/>
      <c r="BB332" s="81"/>
      <c r="BC332" s="81"/>
      <c r="BD332" s="81"/>
      <c r="BE332" s="81"/>
      <c r="BF332" s="81"/>
      <c r="BG332" s="81"/>
      <c r="BH332" s="81"/>
      <c r="BI332" s="81"/>
      <c r="BJ332" s="81"/>
      <c r="BK332" s="81"/>
      <c r="BL332" s="81"/>
      <c r="BM332" s="81"/>
      <c r="BN332" s="81"/>
      <c r="BO332" s="81"/>
      <c r="BP332" s="81"/>
      <c r="BQ332" s="81"/>
      <c r="BR332" s="81"/>
      <c r="BS332" s="81"/>
      <c r="BT332" s="81"/>
      <c r="BU332" s="81"/>
      <c r="BV332" s="81"/>
      <c r="BW332" s="81"/>
      <c r="BX332" s="81"/>
      <c r="BY332" s="81"/>
      <c r="BZ332" s="81"/>
      <c r="CA332" s="81"/>
      <c r="CB332" s="81"/>
      <c r="CC332" s="81"/>
      <c r="CD332" s="81"/>
      <c r="CE332" s="81"/>
      <c r="CF332" s="81"/>
      <c r="CG332" s="81"/>
      <c r="CH332" s="81"/>
      <c r="CI332" s="81"/>
      <c r="CJ332" s="81"/>
      <c r="CK332" s="81"/>
      <c r="CL332" s="81"/>
      <c r="CM332" s="81"/>
      <c r="CN332" s="81"/>
      <c r="CO332" s="81"/>
      <c r="CP332" s="81"/>
      <c r="CQ332" s="81"/>
      <c r="CR332" s="81"/>
      <c r="CS332" s="81"/>
      <c r="CT332" s="81"/>
      <c r="CU332" s="81"/>
      <c r="CV332" s="81"/>
      <c r="CW332" s="81"/>
      <c r="CX332" s="81"/>
      <c r="CY332" s="81"/>
      <c r="CZ332" s="81"/>
      <c r="DA332" s="81"/>
      <c r="DB332" s="81"/>
      <c r="DC332" s="81"/>
      <c r="DD332" s="81"/>
      <c r="DE332" s="81"/>
      <c r="DF332" s="81"/>
      <c r="DG332" s="81"/>
      <c r="DH332" s="81"/>
      <c r="DI332" s="81"/>
      <c r="DJ332" s="81"/>
      <c r="DK332" s="81"/>
      <c r="DL332" s="81"/>
      <c r="DM332" s="81"/>
      <c r="DN332" s="81"/>
      <c r="DO332" s="81"/>
      <c r="DP332" s="81"/>
      <c r="DQ332" s="81"/>
      <c r="DR332" s="81"/>
      <c r="DS332" s="81"/>
      <c r="DT332" s="81"/>
      <c r="DU332" s="81"/>
      <c r="DV332" s="81"/>
      <c r="DW332" s="81"/>
      <c r="DX332" s="81"/>
      <c r="DY332" s="81"/>
      <c r="DZ332" s="81"/>
      <c r="EA332" s="81"/>
      <c r="EB332" s="81"/>
      <c r="EC332" s="81"/>
      <c r="ED332" s="81"/>
      <c r="EE332" s="81"/>
      <c r="EF332" s="81"/>
      <c r="EG332" s="81"/>
      <c r="EH332" s="81"/>
      <c r="EI332" s="81"/>
      <c r="EJ332" s="81"/>
      <c r="EK332" s="81"/>
      <c r="EL332" s="81"/>
      <c r="EM332" s="81"/>
      <c r="EN332" s="81"/>
      <c r="EO332" s="81"/>
      <c r="EP332" s="81"/>
      <c r="EQ332" s="81"/>
      <c r="ER332" s="81"/>
      <c r="ES332" s="81"/>
      <c r="ET332" s="81"/>
      <c r="EU332" s="81"/>
      <c r="EV332" s="81"/>
      <c r="EW332" s="81"/>
      <c r="EX332" s="81"/>
      <c r="EY332" s="81"/>
    </row>
    <row r="333" spans="2:155" ht="14.45" customHeight="1" x14ac:dyDescent="0.25">
      <c r="B333" s="85"/>
      <c r="C333" s="85"/>
      <c r="D333" s="85"/>
      <c r="E333" s="85"/>
      <c r="F333" s="85"/>
      <c r="G333" s="85"/>
      <c r="H333" s="85"/>
      <c r="I333" s="85"/>
      <c r="J333" s="85"/>
      <c r="K333" s="85"/>
      <c r="L333" s="85"/>
      <c r="AN333" s="81"/>
      <c r="AO333" s="81"/>
      <c r="AP333" s="81"/>
      <c r="AQ333" s="81"/>
      <c r="AR333" s="81"/>
      <c r="AS333" s="81"/>
      <c r="AT333" s="81"/>
      <c r="AU333" s="81"/>
      <c r="AV333" s="81"/>
      <c r="AW333" s="81"/>
      <c r="AX333" s="81"/>
      <c r="AY333" s="81"/>
      <c r="AZ333" s="81"/>
      <c r="BA333" s="81"/>
      <c r="BB333" s="81"/>
      <c r="BC333" s="81"/>
      <c r="BD333" s="81"/>
      <c r="BE333" s="81"/>
      <c r="BF333" s="81"/>
      <c r="BG333" s="81"/>
      <c r="BH333" s="81"/>
      <c r="BI333" s="81"/>
      <c r="BJ333" s="81"/>
      <c r="BK333" s="81"/>
      <c r="BL333" s="81"/>
      <c r="BM333" s="81"/>
      <c r="BN333" s="81"/>
      <c r="BO333" s="81"/>
      <c r="BP333" s="81"/>
      <c r="BQ333" s="81"/>
      <c r="BR333" s="81"/>
      <c r="BS333" s="81"/>
      <c r="BT333" s="81"/>
      <c r="BU333" s="81"/>
      <c r="BV333" s="81"/>
      <c r="BW333" s="81"/>
      <c r="BX333" s="81"/>
      <c r="BY333" s="81"/>
      <c r="BZ333" s="81"/>
      <c r="CA333" s="81"/>
      <c r="CB333" s="81"/>
      <c r="CC333" s="81"/>
      <c r="CD333" s="81"/>
      <c r="CE333" s="81"/>
      <c r="CF333" s="81"/>
      <c r="CG333" s="81"/>
      <c r="CH333" s="81"/>
      <c r="CI333" s="81"/>
      <c r="CJ333" s="81"/>
      <c r="CK333" s="81"/>
      <c r="CL333" s="81"/>
      <c r="CM333" s="81"/>
      <c r="CN333" s="81"/>
      <c r="CO333" s="81"/>
      <c r="CP333" s="81"/>
      <c r="CQ333" s="81"/>
      <c r="CR333" s="81"/>
      <c r="CS333" s="81"/>
      <c r="CT333" s="81"/>
      <c r="CU333" s="81"/>
      <c r="CV333" s="81"/>
      <c r="CW333" s="81"/>
      <c r="CX333" s="81"/>
      <c r="CY333" s="81"/>
      <c r="CZ333" s="81"/>
      <c r="DA333" s="81"/>
      <c r="DB333" s="81"/>
      <c r="DC333" s="81"/>
      <c r="DD333" s="81"/>
      <c r="DE333" s="81"/>
      <c r="DF333" s="81"/>
      <c r="DG333" s="81"/>
      <c r="DH333" s="81"/>
      <c r="DI333" s="81"/>
      <c r="DJ333" s="81"/>
      <c r="DK333" s="81"/>
      <c r="DL333" s="81"/>
      <c r="DM333" s="81"/>
      <c r="DN333" s="81"/>
      <c r="DO333" s="81"/>
      <c r="DP333" s="81"/>
      <c r="DQ333" s="81"/>
      <c r="DR333" s="81"/>
      <c r="DS333" s="81"/>
      <c r="DT333" s="81"/>
      <c r="DU333" s="81"/>
      <c r="DV333" s="81"/>
      <c r="DW333" s="81"/>
      <c r="DX333" s="81"/>
      <c r="DY333" s="81"/>
      <c r="DZ333" s="81"/>
      <c r="EA333" s="81"/>
      <c r="EB333" s="81"/>
      <c r="EC333" s="81"/>
      <c r="ED333" s="81"/>
      <c r="EE333" s="81"/>
      <c r="EF333" s="81"/>
      <c r="EG333" s="81"/>
      <c r="EH333" s="81"/>
      <c r="EI333" s="81"/>
      <c r="EJ333" s="81"/>
      <c r="EK333" s="81"/>
      <c r="EL333" s="81"/>
      <c r="EM333" s="81"/>
      <c r="EN333" s="81"/>
      <c r="EO333" s="81"/>
      <c r="EP333" s="81"/>
      <c r="EQ333" s="81"/>
      <c r="ER333" s="81"/>
      <c r="ES333" s="81"/>
      <c r="ET333" s="81"/>
      <c r="EU333" s="81"/>
      <c r="EV333" s="81"/>
      <c r="EW333" s="81"/>
      <c r="EX333" s="81"/>
      <c r="EY333" s="81"/>
    </row>
    <row r="334" spans="2:155" ht="14.45" customHeight="1" x14ac:dyDescent="0.25">
      <c r="B334" s="85"/>
      <c r="C334" s="85"/>
      <c r="D334" s="85"/>
      <c r="E334" s="85"/>
      <c r="F334" s="85"/>
      <c r="G334" s="85"/>
      <c r="H334" s="85"/>
      <c r="I334" s="85"/>
      <c r="J334" s="85"/>
      <c r="K334" s="85"/>
      <c r="L334" s="85"/>
      <c r="AN334" s="81"/>
      <c r="AO334" s="81"/>
      <c r="AP334" s="81"/>
      <c r="AQ334" s="81"/>
      <c r="AR334" s="81"/>
      <c r="AS334" s="81"/>
      <c r="AT334" s="81"/>
      <c r="AU334" s="81"/>
      <c r="AV334" s="81"/>
      <c r="AW334" s="81"/>
      <c r="AX334" s="81"/>
      <c r="AY334" s="81"/>
      <c r="AZ334" s="81"/>
      <c r="BA334" s="81"/>
      <c r="BB334" s="81"/>
      <c r="BC334" s="81"/>
      <c r="BD334" s="81"/>
      <c r="BE334" s="81"/>
      <c r="BF334" s="81"/>
      <c r="BG334" s="81"/>
      <c r="BH334" s="81"/>
      <c r="BI334" s="81"/>
      <c r="BJ334" s="81"/>
      <c r="BK334" s="81"/>
      <c r="BL334" s="81"/>
      <c r="BM334" s="81"/>
      <c r="BN334" s="81"/>
      <c r="BO334" s="81"/>
      <c r="BP334" s="81"/>
      <c r="BQ334" s="81"/>
      <c r="BR334" s="81"/>
      <c r="BS334" s="81"/>
      <c r="BT334" s="81"/>
      <c r="BU334" s="81"/>
      <c r="BV334" s="81"/>
      <c r="BW334" s="81"/>
      <c r="BX334" s="81"/>
      <c r="BY334" s="81"/>
      <c r="BZ334" s="81"/>
      <c r="CA334" s="81"/>
      <c r="CB334" s="81"/>
      <c r="CC334" s="81"/>
      <c r="CD334" s="81"/>
      <c r="CE334" s="81"/>
      <c r="CF334" s="81"/>
      <c r="CG334" s="81"/>
      <c r="CH334" s="81"/>
      <c r="CI334" s="81"/>
      <c r="CJ334" s="81"/>
      <c r="CK334" s="81"/>
      <c r="CL334" s="81"/>
      <c r="CM334" s="81"/>
      <c r="CN334" s="81"/>
      <c r="CO334" s="81"/>
      <c r="CP334" s="81"/>
      <c r="CQ334" s="81"/>
      <c r="CR334" s="81"/>
      <c r="CS334" s="81"/>
      <c r="CT334" s="81"/>
      <c r="CU334" s="81"/>
      <c r="CV334" s="81"/>
      <c r="CW334" s="81"/>
      <c r="CX334" s="81"/>
      <c r="CY334" s="81"/>
      <c r="CZ334" s="81"/>
      <c r="DA334" s="81"/>
      <c r="DB334" s="81"/>
      <c r="DC334" s="81"/>
      <c r="DD334" s="81"/>
      <c r="DE334" s="81"/>
      <c r="DF334" s="81"/>
      <c r="DG334" s="81"/>
      <c r="DH334" s="81"/>
      <c r="DI334" s="81"/>
      <c r="DJ334" s="81"/>
      <c r="DK334" s="81"/>
      <c r="DL334" s="81"/>
      <c r="DM334" s="81"/>
      <c r="DN334" s="81"/>
      <c r="DO334" s="81"/>
      <c r="DP334" s="81"/>
      <c r="DQ334" s="81"/>
      <c r="DR334" s="81"/>
      <c r="DS334" s="81"/>
      <c r="DT334" s="81"/>
      <c r="DU334" s="81"/>
      <c r="DV334" s="81"/>
      <c r="DW334" s="81"/>
      <c r="DX334" s="81"/>
      <c r="DY334" s="81"/>
      <c r="DZ334" s="81"/>
      <c r="EA334" s="81"/>
      <c r="EB334" s="81"/>
      <c r="EC334" s="81"/>
      <c r="ED334" s="81"/>
      <c r="EE334" s="81"/>
      <c r="EF334" s="81"/>
      <c r="EG334" s="81"/>
      <c r="EH334" s="81"/>
      <c r="EI334" s="81"/>
      <c r="EJ334" s="81"/>
      <c r="EK334" s="81"/>
      <c r="EL334" s="81"/>
      <c r="EM334" s="81"/>
      <c r="EN334" s="81"/>
      <c r="EO334" s="81"/>
      <c r="EP334" s="81"/>
      <c r="EQ334" s="81"/>
      <c r="ER334" s="81"/>
      <c r="ES334" s="81"/>
      <c r="ET334" s="81"/>
      <c r="EU334" s="81"/>
      <c r="EV334" s="81"/>
      <c r="EW334" s="81"/>
      <c r="EX334" s="81"/>
      <c r="EY334" s="81"/>
    </row>
    <row r="335" spans="2:155" ht="14.45" customHeight="1" x14ac:dyDescent="0.25">
      <c r="B335" s="85"/>
      <c r="C335" s="85"/>
      <c r="D335" s="85"/>
      <c r="E335" s="85"/>
      <c r="F335" s="85"/>
      <c r="G335" s="85"/>
      <c r="H335" s="85"/>
      <c r="I335" s="85"/>
      <c r="J335" s="85"/>
      <c r="K335" s="85"/>
      <c r="L335" s="85"/>
      <c r="AN335" s="81"/>
      <c r="AO335" s="81"/>
      <c r="AP335" s="81"/>
      <c r="AQ335" s="81"/>
      <c r="AR335" s="81"/>
      <c r="AS335" s="81"/>
      <c r="AT335" s="81"/>
      <c r="AU335" s="81"/>
      <c r="AV335" s="81"/>
      <c r="AW335" s="81"/>
      <c r="AX335" s="81"/>
      <c r="AY335" s="81"/>
      <c r="AZ335" s="81"/>
      <c r="BA335" s="81"/>
      <c r="BB335" s="81"/>
      <c r="BC335" s="81"/>
      <c r="BD335" s="81"/>
      <c r="BE335" s="81"/>
      <c r="BF335" s="81"/>
      <c r="BG335" s="81"/>
      <c r="BH335" s="81"/>
      <c r="BI335" s="81"/>
      <c r="BJ335" s="81"/>
      <c r="BK335" s="81"/>
      <c r="BL335" s="81"/>
      <c r="BM335" s="81"/>
      <c r="BN335" s="81"/>
      <c r="BO335" s="81"/>
      <c r="BP335" s="81"/>
      <c r="BQ335" s="81"/>
      <c r="BR335" s="81"/>
      <c r="BS335" s="81"/>
      <c r="BT335" s="81"/>
      <c r="BU335" s="81"/>
      <c r="BV335" s="81"/>
      <c r="BW335" s="81"/>
      <c r="BX335" s="81"/>
      <c r="BY335" s="81"/>
      <c r="BZ335" s="81"/>
      <c r="CA335" s="81"/>
      <c r="CB335" s="81"/>
      <c r="CC335" s="81"/>
      <c r="CD335" s="81"/>
      <c r="CE335" s="81"/>
      <c r="CF335" s="81"/>
      <c r="CG335" s="81"/>
      <c r="CH335" s="81"/>
      <c r="CI335" s="81"/>
      <c r="CJ335" s="81"/>
      <c r="CK335" s="81"/>
      <c r="CL335" s="81"/>
      <c r="CM335" s="81"/>
      <c r="CN335" s="81"/>
      <c r="CO335" s="81"/>
      <c r="CP335" s="81"/>
      <c r="CQ335" s="81"/>
      <c r="CR335" s="81"/>
      <c r="CS335" s="81"/>
      <c r="CT335" s="81"/>
      <c r="CU335" s="81"/>
      <c r="CV335" s="81"/>
      <c r="CW335" s="81"/>
      <c r="CX335" s="81"/>
      <c r="CY335" s="81"/>
      <c r="CZ335" s="81"/>
      <c r="DA335" s="81"/>
      <c r="DB335" s="81"/>
      <c r="DC335" s="81"/>
      <c r="DD335" s="81"/>
      <c r="DE335" s="81"/>
      <c r="DF335" s="81"/>
      <c r="DG335" s="81"/>
      <c r="DH335" s="81"/>
      <c r="DI335" s="81"/>
      <c r="DJ335" s="81"/>
      <c r="DK335" s="81"/>
      <c r="DL335" s="81"/>
      <c r="DM335" s="81"/>
      <c r="DN335" s="81"/>
      <c r="DO335" s="81"/>
      <c r="DP335" s="81"/>
      <c r="DQ335" s="81"/>
      <c r="DR335" s="81"/>
      <c r="DS335" s="81"/>
      <c r="DT335" s="81"/>
      <c r="DU335" s="81"/>
      <c r="DV335" s="81"/>
      <c r="DW335" s="81"/>
      <c r="DX335" s="81"/>
      <c r="DY335" s="81"/>
      <c r="DZ335" s="81"/>
      <c r="EA335" s="81"/>
      <c r="EB335" s="81"/>
      <c r="EC335" s="81"/>
      <c r="ED335" s="81"/>
      <c r="EE335" s="81"/>
      <c r="EF335" s="81"/>
      <c r="EG335" s="81"/>
      <c r="EH335" s="81"/>
      <c r="EI335" s="81"/>
      <c r="EJ335" s="81"/>
      <c r="EK335" s="81"/>
      <c r="EL335" s="81"/>
      <c r="EM335" s="81"/>
      <c r="EN335" s="81"/>
      <c r="EO335" s="81"/>
      <c r="EP335" s="81"/>
      <c r="EQ335" s="81"/>
      <c r="ER335" s="81"/>
      <c r="ES335" s="81"/>
      <c r="ET335" s="81"/>
      <c r="EU335" s="81"/>
      <c r="EV335" s="81"/>
      <c r="EW335" s="81"/>
      <c r="EX335" s="81"/>
      <c r="EY335" s="81"/>
    </row>
    <row r="336" spans="2:155" ht="14.45" customHeight="1" x14ac:dyDescent="0.25">
      <c r="B336" s="85"/>
      <c r="C336" s="85"/>
      <c r="D336" s="85"/>
      <c r="E336" s="85"/>
      <c r="F336" s="85"/>
      <c r="G336" s="85"/>
      <c r="H336" s="85"/>
      <c r="I336" s="85"/>
      <c r="J336" s="85"/>
      <c r="K336" s="85"/>
      <c r="L336" s="85"/>
      <c r="AN336" s="81"/>
      <c r="AO336" s="81"/>
      <c r="AP336" s="81"/>
      <c r="AQ336" s="81"/>
      <c r="AR336" s="81"/>
      <c r="AS336" s="81"/>
      <c r="AT336" s="81"/>
      <c r="AU336" s="81"/>
      <c r="AV336" s="81"/>
      <c r="AW336" s="81"/>
      <c r="AX336" s="81"/>
      <c r="AY336" s="81"/>
      <c r="AZ336" s="81"/>
      <c r="BA336" s="81"/>
      <c r="BB336" s="81"/>
      <c r="BC336" s="81"/>
      <c r="BD336" s="81"/>
      <c r="BE336" s="81"/>
      <c r="BF336" s="81"/>
      <c r="BG336" s="81"/>
      <c r="BH336" s="81"/>
      <c r="BI336" s="81"/>
      <c r="BJ336" s="81"/>
      <c r="BK336" s="81"/>
      <c r="BL336" s="81"/>
      <c r="BM336" s="81"/>
      <c r="BN336" s="81"/>
      <c r="BO336" s="81"/>
      <c r="BP336" s="81"/>
      <c r="BQ336" s="81"/>
      <c r="BR336" s="81"/>
      <c r="BS336" s="81"/>
      <c r="BT336" s="81"/>
      <c r="BU336" s="81"/>
      <c r="BV336" s="81"/>
      <c r="BW336" s="81"/>
      <c r="BX336" s="81"/>
      <c r="BY336" s="81"/>
      <c r="BZ336" s="81"/>
      <c r="CA336" s="81"/>
      <c r="CB336" s="81"/>
      <c r="CC336" s="81"/>
      <c r="CD336" s="81"/>
      <c r="CE336" s="81"/>
      <c r="CF336" s="81"/>
      <c r="CG336" s="81"/>
      <c r="CH336" s="81"/>
      <c r="CI336" s="81"/>
      <c r="CJ336" s="81"/>
      <c r="CK336" s="81"/>
      <c r="CL336" s="81"/>
      <c r="CM336" s="81"/>
      <c r="CN336" s="81"/>
      <c r="CO336" s="81"/>
      <c r="CP336" s="81"/>
      <c r="CQ336" s="81"/>
      <c r="CR336" s="81"/>
      <c r="CS336" s="81"/>
      <c r="CT336" s="81"/>
      <c r="CU336" s="81"/>
      <c r="CV336" s="81"/>
      <c r="CW336" s="81"/>
      <c r="CX336" s="81"/>
      <c r="CY336" s="81"/>
      <c r="CZ336" s="81"/>
      <c r="DA336" s="81"/>
      <c r="DB336" s="81"/>
      <c r="DC336" s="81"/>
      <c r="DD336" s="81"/>
      <c r="DE336" s="81"/>
      <c r="DF336" s="81"/>
      <c r="DG336" s="81"/>
      <c r="DH336" s="81"/>
      <c r="DI336" s="81"/>
      <c r="DJ336" s="81"/>
      <c r="DK336" s="81"/>
      <c r="DL336" s="81"/>
      <c r="DM336" s="81"/>
      <c r="DN336" s="81"/>
      <c r="DO336" s="81"/>
      <c r="DP336" s="81"/>
      <c r="DQ336" s="81"/>
      <c r="DR336" s="81"/>
      <c r="DS336" s="81"/>
      <c r="DT336" s="81"/>
      <c r="DU336" s="81"/>
      <c r="DV336" s="81"/>
      <c r="DW336" s="81"/>
      <c r="DX336" s="81"/>
      <c r="DY336" s="81"/>
      <c r="DZ336" s="81"/>
      <c r="EA336" s="81"/>
      <c r="EB336" s="81"/>
      <c r="EC336" s="81"/>
      <c r="ED336" s="81"/>
      <c r="EE336" s="81"/>
      <c r="EF336" s="81"/>
      <c r="EG336" s="81"/>
      <c r="EH336" s="81"/>
      <c r="EI336" s="81"/>
      <c r="EJ336" s="81"/>
      <c r="EK336" s="81"/>
      <c r="EL336" s="81"/>
      <c r="EM336" s="81"/>
      <c r="EN336" s="81"/>
      <c r="EO336" s="81"/>
      <c r="EP336" s="81"/>
      <c r="EQ336" s="81"/>
      <c r="ER336" s="81"/>
      <c r="ES336" s="81"/>
      <c r="ET336" s="81"/>
      <c r="EU336" s="81"/>
      <c r="EV336" s="81"/>
      <c r="EW336" s="81"/>
      <c r="EX336" s="81"/>
      <c r="EY336" s="81"/>
    </row>
    <row r="337" spans="2:155" ht="14.45" customHeight="1" x14ac:dyDescent="0.25">
      <c r="B337" s="85"/>
      <c r="C337" s="85"/>
      <c r="D337" s="85"/>
      <c r="E337" s="85"/>
      <c r="F337" s="85"/>
      <c r="G337" s="85"/>
      <c r="H337" s="85"/>
      <c r="I337" s="85"/>
      <c r="J337" s="85"/>
      <c r="K337" s="85"/>
      <c r="L337" s="85"/>
      <c r="AN337" s="81"/>
      <c r="AO337" s="81"/>
      <c r="AP337" s="81"/>
      <c r="AQ337" s="81"/>
      <c r="AR337" s="81"/>
      <c r="AS337" s="81"/>
      <c r="AT337" s="81"/>
      <c r="AU337" s="81"/>
      <c r="AV337" s="81"/>
      <c r="AW337" s="81"/>
      <c r="AX337" s="81"/>
      <c r="AY337" s="81"/>
      <c r="AZ337" s="81"/>
      <c r="BA337" s="81"/>
      <c r="BB337" s="81"/>
      <c r="BC337" s="81"/>
      <c r="BD337" s="81"/>
      <c r="BE337" s="81"/>
      <c r="BF337" s="81"/>
      <c r="BG337" s="81"/>
      <c r="BH337" s="81"/>
      <c r="BI337" s="81"/>
      <c r="BJ337" s="81"/>
      <c r="BK337" s="81"/>
      <c r="BL337" s="81"/>
      <c r="BM337" s="81"/>
      <c r="BN337" s="81"/>
      <c r="BO337" s="81"/>
      <c r="BP337" s="81"/>
      <c r="BQ337" s="81"/>
      <c r="BR337" s="81"/>
      <c r="BS337" s="81"/>
      <c r="BT337" s="81"/>
      <c r="BU337" s="81"/>
      <c r="BV337" s="81"/>
      <c r="BW337" s="81"/>
      <c r="BX337" s="81"/>
      <c r="BY337" s="81"/>
      <c r="BZ337" s="81"/>
      <c r="CA337" s="81"/>
      <c r="CB337" s="81"/>
      <c r="CC337" s="81"/>
      <c r="CD337" s="81"/>
      <c r="CE337" s="81"/>
      <c r="CF337" s="81"/>
      <c r="CG337" s="81"/>
      <c r="CH337" s="81"/>
      <c r="CI337" s="81"/>
      <c r="CJ337" s="81"/>
      <c r="CK337" s="81"/>
      <c r="CL337" s="81"/>
      <c r="CM337" s="81"/>
      <c r="CN337" s="81"/>
      <c r="CO337" s="81"/>
      <c r="CP337" s="81"/>
      <c r="CQ337" s="81"/>
      <c r="CR337" s="81"/>
      <c r="CS337" s="81"/>
      <c r="CT337" s="81"/>
      <c r="CU337" s="81"/>
      <c r="CV337" s="81"/>
      <c r="CW337" s="81"/>
      <c r="CX337" s="81"/>
      <c r="CY337" s="81"/>
      <c r="CZ337" s="81"/>
      <c r="DA337" s="81"/>
      <c r="DB337" s="81"/>
      <c r="DC337" s="81"/>
      <c r="DD337" s="81"/>
      <c r="DE337" s="81"/>
      <c r="DF337" s="81"/>
      <c r="DG337" s="81"/>
      <c r="DH337" s="81"/>
      <c r="DI337" s="81"/>
      <c r="DJ337" s="81"/>
      <c r="DK337" s="81"/>
      <c r="DL337" s="81"/>
      <c r="DM337" s="81"/>
      <c r="DN337" s="81"/>
      <c r="DO337" s="81"/>
      <c r="DP337" s="81"/>
      <c r="DQ337" s="81"/>
      <c r="DR337" s="81"/>
      <c r="DS337" s="81"/>
      <c r="DT337" s="81"/>
      <c r="DU337" s="81"/>
      <c r="DV337" s="81"/>
      <c r="DW337" s="81"/>
      <c r="DX337" s="81"/>
      <c r="DY337" s="81"/>
      <c r="DZ337" s="81"/>
      <c r="EA337" s="81"/>
      <c r="EB337" s="81"/>
      <c r="EC337" s="81"/>
      <c r="ED337" s="81"/>
      <c r="EE337" s="81"/>
      <c r="EF337" s="81"/>
      <c r="EG337" s="81"/>
      <c r="EH337" s="81"/>
      <c r="EI337" s="81"/>
      <c r="EJ337" s="81"/>
      <c r="EK337" s="81"/>
      <c r="EL337" s="81"/>
      <c r="EM337" s="81"/>
      <c r="EN337" s="81"/>
      <c r="EO337" s="81"/>
      <c r="EP337" s="81"/>
      <c r="EQ337" s="81"/>
      <c r="ER337" s="81"/>
      <c r="ES337" s="81"/>
      <c r="ET337" s="81"/>
      <c r="EU337" s="81"/>
      <c r="EV337" s="81"/>
      <c r="EW337" s="81"/>
      <c r="EX337" s="81"/>
      <c r="EY337" s="81"/>
    </row>
    <row r="338" spans="2:155" ht="14.45" customHeight="1" x14ac:dyDescent="0.25">
      <c r="B338" s="85"/>
      <c r="C338" s="85"/>
      <c r="D338" s="85"/>
      <c r="E338" s="85"/>
      <c r="F338" s="85"/>
      <c r="G338" s="85"/>
      <c r="H338" s="85"/>
      <c r="I338" s="85"/>
      <c r="J338" s="85"/>
      <c r="K338" s="85"/>
      <c r="L338" s="85"/>
      <c r="AN338" s="81"/>
      <c r="AO338" s="81"/>
      <c r="AP338" s="81"/>
      <c r="AQ338" s="81"/>
      <c r="AR338" s="81"/>
      <c r="AS338" s="81"/>
      <c r="AT338" s="81"/>
      <c r="AU338" s="81"/>
      <c r="AV338" s="81"/>
      <c r="AW338" s="81"/>
      <c r="AX338" s="81"/>
      <c r="AY338" s="81"/>
      <c r="AZ338" s="81"/>
      <c r="BA338" s="81"/>
      <c r="BB338" s="81"/>
      <c r="BC338" s="81"/>
      <c r="BD338" s="81"/>
      <c r="BE338" s="81"/>
      <c r="BF338" s="81"/>
      <c r="BG338" s="81"/>
      <c r="BH338" s="81"/>
      <c r="BI338" s="81"/>
      <c r="BJ338" s="81"/>
      <c r="BK338" s="81"/>
      <c r="BL338" s="81"/>
      <c r="BM338" s="81"/>
      <c r="BN338" s="81"/>
      <c r="BO338" s="81"/>
      <c r="BP338" s="81"/>
      <c r="BQ338" s="81"/>
      <c r="BR338" s="81"/>
      <c r="BS338" s="81"/>
      <c r="BT338" s="81"/>
      <c r="BU338" s="81"/>
      <c r="BV338" s="81"/>
      <c r="BW338" s="81"/>
      <c r="BX338" s="81"/>
      <c r="BY338" s="81"/>
      <c r="BZ338" s="81"/>
      <c r="CA338" s="81"/>
      <c r="CB338" s="81"/>
      <c r="CC338" s="81"/>
      <c r="CD338" s="81"/>
      <c r="CE338" s="81"/>
      <c r="CF338" s="81"/>
      <c r="CG338" s="81"/>
      <c r="CH338" s="81"/>
      <c r="CI338" s="81"/>
      <c r="CJ338" s="81"/>
      <c r="CK338" s="81"/>
      <c r="CL338" s="81"/>
      <c r="CM338" s="81"/>
      <c r="CN338" s="81"/>
      <c r="CO338" s="81"/>
      <c r="CP338" s="81"/>
      <c r="CQ338" s="81"/>
      <c r="CR338" s="81"/>
      <c r="CS338" s="81"/>
      <c r="CT338" s="81"/>
      <c r="CU338" s="81"/>
      <c r="CV338" s="81"/>
      <c r="CW338" s="81"/>
      <c r="CX338" s="81"/>
      <c r="CY338" s="81"/>
      <c r="CZ338" s="81"/>
      <c r="DA338" s="81"/>
      <c r="DB338" s="81"/>
      <c r="DC338" s="81"/>
      <c r="DD338" s="81"/>
      <c r="DE338" s="81"/>
      <c r="DF338" s="81"/>
      <c r="DG338" s="81"/>
      <c r="DH338" s="81"/>
      <c r="DI338" s="81"/>
      <c r="DJ338" s="81"/>
      <c r="DK338" s="81"/>
      <c r="DL338" s="81"/>
      <c r="DM338" s="81"/>
      <c r="DN338" s="81"/>
      <c r="DO338" s="81"/>
      <c r="DP338" s="81"/>
      <c r="DQ338" s="81"/>
      <c r="DR338" s="81"/>
      <c r="DS338" s="81"/>
      <c r="DT338" s="81"/>
      <c r="DU338" s="81"/>
      <c r="DV338" s="81"/>
      <c r="DW338" s="81"/>
      <c r="DX338" s="81"/>
      <c r="DY338" s="81"/>
      <c r="DZ338" s="81"/>
      <c r="EA338" s="81"/>
      <c r="EB338" s="81"/>
      <c r="EC338" s="81"/>
      <c r="ED338" s="81"/>
      <c r="EE338" s="81"/>
      <c r="EF338" s="81"/>
      <c r="EG338" s="81"/>
      <c r="EH338" s="81"/>
      <c r="EI338" s="81"/>
      <c r="EJ338" s="81"/>
      <c r="EK338" s="81"/>
      <c r="EL338" s="81"/>
      <c r="EM338" s="81"/>
      <c r="EN338" s="81"/>
      <c r="EO338" s="81"/>
      <c r="EP338" s="81"/>
      <c r="EQ338" s="81"/>
      <c r="ER338" s="81"/>
      <c r="ES338" s="81"/>
      <c r="ET338" s="81"/>
      <c r="EU338" s="81"/>
      <c r="EV338" s="81"/>
      <c r="EW338" s="81"/>
      <c r="EX338" s="81"/>
      <c r="EY338" s="81"/>
    </row>
    <row r="339" spans="2:155" ht="14.45" customHeight="1" x14ac:dyDescent="0.25">
      <c r="B339" s="85"/>
      <c r="C339" s="85"/>
      <c r="D339" s="85"/>
      <c r="E339" s="85"/>
      <c r="F339" s="85"/>
      <c r="G339" s="85"/>
      <c r="H339" s="85"/>
      <c r="I339" s="85"/>
      <c r="J339" s="85"/>
      <c r="K339" s="85"/>
      <c r="L339" s="85"/>
      <c r="AN339" s="81"/>
      <c r="AO339" s="81"/>
      <c r="AP339" s="81"/>
      <c r="AQ339" s="81"/>
      <c r="AR339" s="81"/>
      <c r="AS339" s="81"/>
      <c r="AT339" s="81"/>
      <c r="AU339" s="81"/>
      <c r="AV339" s="81"/>
      <c r="AW339" s="81"/>
      <c r="AX339" s="81"/>
      <c r="AY339" s="81"/>
      <c r="AZ339" s="81"/>
      <c r="BA339" s="81"/>
      <c r="BB339" s="81"/>
      <c r="BC339" s="81"/>
      <c r="BD339" s="81"/>
      <c r="BE339" s="81"/>
      <c r="BF339" s="81"/>
      <c r="BG339" s="81"/>
      <c r="BH339" s="81"/>
      <c r="BI339" s="81"/>
      <c r="BJ339" s="81"/>
      <c r="BK339" s="81"/>
      <c r="BL339" s="81"/>
      <c r="BM339" s="81"/>
      <c r="BN339" s="81"/>
      <c r="BO339" s="81"/>
      <c r="BP339" s="81"/>
      <c r="BQ339" s="81"/>
      <c r="BR339" s="81"/>
      <c r="BS339" s="81"/>
      <c r="BT339" s="81"/>
      <c r="BU339" s="81"/>
      <c r="BV339" s="81"/>
      <c r="BW339" s="81"/>
      <c r="BX339" s="81"/>
      <c r="BY339" s="81"/>
      <c r="BZ339" s="81"/>
      <c r="CA339" s="81"/>
      <c r="CB339" s="81"/>
      <c r="CC339" s="81"/>
      <c r="CD339" s="81"/>
      <c r="CE339" s="81"/>
      <c r="CF339" s="81"/>
      <c r="CG339" s="81"/>
      <c r="CH339" s="81"/>
      <c r="CI339" s="81"/>
      <c r="CJ339" s="81"/>
      <c r="CK339" s="81"/>
      <c r="CL339" s="81"/>
      <c r="CM339" s="81"/>
      <c r="CN339" s="81"/>
      <c r="CO339" s="81"/>
      <c r="CP339" s="81"/>
      <c r="CQ339" s="81"/>
      <c r="CR339" s="81"/>
      <c r="CS339" s="81"/>
      <c r="CT339" s="81"/>
      <c r="CU339" s="81"/>
      <c r="CV339" s="81"/>
      <c r="CW339" s="81"/>
      <c r="CX339" s="81"/>
      <c r="CY339" s="81"/>
      <c r="CZ339" s="81"/>
      <c r="DA339" s="81"/>
      <c r="DB339" s="81"/>
      <c r="DC339" s="81"/>
      <c r="DD339" s="81"/>
      <c r="DE339" s="81"/>
      <c r="DF339" s="81"/>
      <c r="DG339" s="81"/>
      <c r="DH339" s="81"/>
      <c r="DI339" s="81"/>
      <c r="DJ339" s="81"/>
      <c r="DK339" s="81"/>
      <c r="DL339" s="81"/>
      <c r="DM339" s="81"/>
      <c r="DN339" s="81"/>
      <c r="DO339" s="81"/>
      <c r="DP339" s="81"/>
      <c r="DQ339" s="81"/>
      <c r="DR339" s="81"/>
      <c r="DS339" s="81"/>
      <c r="DT339" s="81"/>
      <c r="DU339" s="81"/>
      <c r="DV339" s="81"/>
      <c r="DW339" s="81"/>
      <c r="DX339" s="81"/>
      <c r="DY339" s="81"/>
      <c r="DZ339" s="81"/>
      <c r="EA339" s="81"/>
      <c r="EB339" s="81"/>
      <c r="EC339" s="81"/>
      <c r="ED339" s="81"/>
      <c r="EE339" s="81"/>
      <c r="EF339" s="81"/>
      <c r="EG339" s="81"/>
      <c r="EH339" s="81"/>
      <c r="EI339" s="81"/>
      <c r="EJ339" s="81"/>
      <c r="EK339" s="81"/>
      <c r="EL339" s="81"/>
      <c r="EM339" s="81"/>
      <c r="EN339" s="81"/>
      <c r="EO339" s="81"/>
      <c r="EP339" s="81"/>
      <c r="EQ339" s="81"/>
      <c r="ER339" s="81"/>
      <c r="ES339" s="81"/>
      <c r="ET339" s="81"/>
      <c r="EU339" s="81"/>
      <c r="EV339" s="81"/>
      <c r="EW339" s="81"/>
      <c r="EX339" s="81"/>
      <c r="EY339" s="81"/>
    </row>
    <row r="340" spans="2:155" ht="14.45" customHeight="1" x14ac:dyDescent="0.25">
      <c r="B340" s="85"/>
      <c r="C340" s="85"/>
      <c r="D340" s="85"/>
      <c r="E340" s="85"/>
      <c r="F340" s="85"/>
      <c r="G340" s="85"/>
      <c r="H340" s="85"/>
      <c r="I340" s="85"/>
      <c r="J340" s="85"/>
      <c r="K340" s="85"/>
      <c r="L340" s="85"/>
      <c r="AN340" s="81"/>
      <c r="AO340" s="81"/>
      <c r="AP340" s="81"/>
      <c r="AQ340" s="81"/>
      <c r="AR340" s="81"/>
      <c r="AS340" s="81"/>
      <c r="AT340" s="81"/>
      <c r="AU340" s="81"/>
      <c r="AV340" s="81"/>
      <c r="AW340" s="81"/>
      <c r="AX340" s="81"/>
      <c r="AY340" s="81"/>
      <c r="AZ340" s="81"/>
      <c r="BA340" s="81"/>
      <c r="BB340" s="81"/>
      <c r="BC340" s="81"/>
      <c r="BD340" s="81"/>
      <c r="BE340" s="81"/>
      <c r="BF340" s="81"/>
      <c r="BG340" s="81"/>
      <c r="BH340" s="81"/>
      <c r="BI340" s="81"/>
      <c r="BJ340" s="81"/>
      <c r="BK340" s="81"/>
      <c r="BL340" s="81"/>
      <c r="BM340" s="81"/>
      <c r="BN340" s="81"/>
      <c r="BO340" s="81"/>
      <c r="BP340" s="81"/>
      <c r="BQ340" s="81"/>
      <c r="BR340" s="81"/>
      <c r="BS340" s="81"/>
      <c r="BT340" s="81"/>
      <c r="BU340" s="81"/>
      <c r="BV340" s="81"/>
      <c r="BW340" s="81"/>
      <c r="BX340" s="81"/>
      <c r="BY340" s="81"/>
      <c r="BZ340" s="81"/>
      <c r="CA340" s="81"/>
      <c r="CB340" s="81"/>
      <c r="CC340" s="81"/>
      <c r="CD340" s="81"/>
      <c r="CE340" s="81"/>
      <c r="CF340" s="81"/>
      <c r="CG340" s="81"/>
      <c r="CH340" s="81"/>
      <c r="CI340" s="81"/>
      <c r="CJ340" s="81"/>
      <c r="CK340" s="81"/>
      <c r="CL340" s="81"/>
      <c r="CM340" s="81"/>
      <c r="CN340" s="81"/>
      <c r="CO340" s="81"/>
      <c r="CP340" s="81"/>
      <c r="CQ340" s="81"/>
      <c r="CR340" s="81"/>
      <c r="CS340" s="81"/>
      <c r="CT340" s="81"/>
      <c r="CU340" s="81"/>
      <c r="CV340" s="81"/>
      <c r="CW340" s="81"/>
      <c r="CX340" s="81"/>
      <c r="CY340" s="81"/>
      <c r="CZ340" s="81"/>
      <c r="DA340" s="81"/>
      <c r="DB340" s="81"/>
      <c r="DC340" s="81"/>
      <c r="DD340" s="81"/>
      <c r="DE340" s="81"/>
      <c r="DF340" s="81"/>
      <c r="DG340" s="81"/>
      <c r="DH340" s="81"/>
      <c r="DI340" s="81"/>
      <c r="DJ340" s="81"/>
      <c r="DK340" s="81"/>
      <c r="DL340" s="81"/>
      <c r="DM340" s="81"/>
      <c r="DN340" s="81"/>
      <c r="DO340" s="81"/>
      <c r="DP340" s="81"/>
      <c r="DQ340" s="81"/>
      <c r="DR340" s="81"/>
      <c r="DS340" s="81"/>
      <c r="DT340" s="81"/>
      <c r="DU340" s="81"/>
      <c r="DV340" s="81"/>
      <c r="DW340" s="81"/>
      <c r="DX340" s="81"/>
      <c r="DY340" s="81"/>
      <c r="DZ340" s="81"/>
      <c r="EA340" s="81"/>
      <c r="EB340" s="81"/>
      <c r="EC340" s="81"/>
      <c r="ED340" s="81"/>
      <c r="EE340" s="81"/>
      <c r="EF340" s="81"/>
      <c r="EG340" s="81"/>
      <c r="EH340" s="81"/>
      <c r="EI340" s="81"/>
      <c r="EJ340" s="81"/>
      <c r="EK340" s="81"/>
      <c r="EL340" s="81"/>
      <c r="EM340" s="81"/>
      <c r="EN340" s="81"/>
      <c r="EO340" s="81"/>
      <c r="EP340" s="81"/>
      <c r="EQ340" s="81"/>
      <c r="ER340" s="81"/>
      <c r="ES340" s="81"/>
      <c r="ET340" s="81"/>
      <c r="EU340" s="81"/>
      <c r="EV340" s="81"/>
      <c r="EW340" s="81"/>
      <c r="EX340" s="81"/>
      <c r="EY340" s="81"/>
    </row>
    <row r="341" spans="2:155" ht="14.45" customHeight="1" x14ac:dyDescent="0.25">
      <c r="B341" s="85"/>
      <c r="C341" s="85"/>
      <c r="D341" s="85"/>
      <c r="E341" s="85"/>
      <c r="F341" s="85"/>
      <c r="G341" s="85"/>
      <c r="H341" s="85"/>
      <c r="I341" s="85"/>
      <c r="J341" s="85"/>
      <c r="K341" s="85"/>
      <c r="L341" s="85"/>
      <c r="AN341" s="81"/>
      <c r="AO341" s="81"/>
      <c r="AP341" s="81"/>
      <c r="AQ341" s="81"/>
      <c r="AR341" s="81"/>
      <c r="AS341" s="81"/>
      <c r="AT341" s="81"/>
      <c r="AU341" s="81"/>
      <c r="AV341" s="81"/>
      <c r="AW341" s="81"/>
      <c r="AX341" s="81"/>
      <c r="AY341" s="81"/>
      <c r="AZ341" s="81"/>
      <c r="BA341" s="81"/>
      <c r="BB341" s="81"/>
      <c r="BC341" s="81"/>
      <c r="BD341" s="81"/>
      <c r="BE341" s="81"/>
      <c r="BF341" s="81"/>
      <c r="BG341" s="81"/>
      <c r="BH341" s="81"/>
      <c r="BI341" s="81"/>
      <c r="BJ341" s="81"/>
      <c r="BK341" s="81"/>
      <c r="BL341" s="81"/>
      <c r="BM341" s="81"/>
      <c r="BN341" s="81"/>
      <c r="BO341" s="81"/>
      <c r="BP341" s="81"/>
      <c r="BQ341" s="81"/>
      <c r="BR341" s="81"/>
      <c r="BS341" s="81"/>
      <c r="BT341" s="81"/>
      <c r="BU341" s="81"/>
      <c r="BV341" s="81"/>
      <c r="BW341" s="81"/>
      <c r="BX341" s="81"/>
      <c r="BY341" s="81"/>
      <c r="BZ341" s="81"/>
      <c r="CA341" s="81"/>
      <c r="CB341" s="81"/>
      <c r="CC341" s="81"/>
      <c r="CD341" s="81"/>
      <c r="CE341" s="81"/>
      <c r="CF341" s="81"/>
      <c r="CG341" s="81"/>
      <c r="CH341" s="81"/>
      <c r="CI341" s="81"/>
      <c r="CJ341" s="81"/>
      <c r="CK341" s="81"/>
      <c r="CL341" s="81"/>
      <c r="CM341" s="81"/>
      <c r="CN341" s="81"/>
      <c r="CO341" s="81"/>
      <c r="CP341" s="81"/>
      <c r="CQ341" s="81"/>
      <c r="CR341" s="81"/>
      <c r="CS341" s="81"/>
      <c r="CT341" s="81"/>
      <c r="CU341" s="81"/>
      <c r="CV341" s="81"/>
      <c r="CW341" s="81"/>
      <c r="CX341" s="81"/>
      <c r="CY341" s="81"/>
      <c r="CZ341" s="81"/>
      <c r="DA341" s="81"/>
      <c r="DB341" s="81"/>
      <c r="DC341" s="81"/>
      <c r="DD341" s="81"/>
      <c r="DE341" s="81"/>
      <c r="DF341" s="81"/>
      <c r="DG341" s="81"/>
      <c r="DH341" s="81"/>
      <c r="DI341" s="81"/>
      <c r="DJ341" s="81"/>
      <c r="DK341" s="81"/>
      <c r="DL341" s="81"/>
      <c r="DM341" s="81"/>
      <c r="DN341" s="81"/>
      <c r="DO341" s="81"/>
      <c r="DP341" s="81"/>
      <c r="DQ341" s="81"/>
      <c r="DR341" s="81"/>
      <c r="DS341" s="81"/>
      <c r="DT341" s="81"/>
      <c r="DU341" s="81"/>
      <c r="DV341" s="81"/>
      <c r="DW341" s="81"/>
      <c r="DX341" s="81"/>
      <c r="DY341" s="81"/>
      <c r="DZ341" s="81"/>
      <c r="EA341" s="81"/>
      <c r="EB341" s="81"/>
      <c r="EC341" s="81"/>
      <c r="ED341" s="81"/>
      <c r="EE341" s="81"/>
      <c r="EF341" s="81"/>
      <c r="EG341" s="81"/>
      <c r="EH341" s="81"/>
      <c r="EI341" s="81"/>
      <c r="EJ341" s="81"/>
      <c r="EK341" s="81"/>
      <c r="EL341" s="81"/>
      <c r="EM341" s="81"/>
      <c r="EN341" s="81"/>
      <c r="EO341" s="81"/>
      <c r="EP341" s="81"/>
      <c r="EQ341" s="81"/>
      <c r="ER341" s="81"/>
      <c r="ES341" s="81"/>
      <c r="ET341" s="81"/>
      <c r="EU341" s="81"/>
      <c r="EV341" s="81"/>
      <c r="EW341" s="81"/>
      <c r="EX341" s="81"/>
      <c r="EY341" s="81"/>
    </row>
    <row r="342" spans="2:155" ht="14.45" customHeight="1" x14ac:dyDescent="0.25">
      <c r="B342" s="85"/>
      <c r="C342" s="85"/>
      <c r="D342" s="85"/>
      <c r="E342" s="85"/>
      <c r="F342" s="85"/>
      <c r="G342" s="85"/>
      <c r="H342" s="85"/>
      <c r="I342" s="85"/>
      <c r="J342" s="85"/>
      <c r="K342" s="85"/>
      <c r="L342" s="85"/>
      <c r="AN342" s="81"/>
      <c r="AO342" s="81"/>
      <c r="AP342" s="81"/>
      <c r="AQ342" s="81"/>
      <c r="AR342" s="81"/>
      <c r="AS342" s="81"/>
      <c r="AT342" s="81"/>
      <c r="AU342" s="81"/>
      <c r="AV342" s="81"/>
      <c r="AW342" s="81"/>
      <c r="AX342" s="81"/>
      <c r="AY342" s="81"/>
      <c r="AZ342" s="81"/>
      <c r="BA342" s="81"/>
      <c r="BB342" s="81"/>
      <c r="BC342" s="81"/>
      <c r="BD342" s="81"/>
      <c r="BE342" s="81"/>
      <c r="BF342" s="81"/>
      <c r="BG342" s="81"/>
      <c r="BH342" s="81"/>
      <c r="BI342" s="81"/>
      <c r="BJ342" s="81"/>
      <c r="BK342" s="81"/>
      <c r="BL342" s="81"/>
      <c r="BM342" s="81"/>
      <c r="BN342" s="81"/>
      <c r="BO342" s="81"/>
      <c r="BP342" s="81"/>
      <c r="BQ342" s="81"/>
      <c r="BR342" s="81"/>
      <c r="BS342" s="81"/>
      <c r="BT342" s="81"/>
      <c r="BU342" s="81"/>
      <c r="BV342" s="81"/>
      <c r="BW342" s="81"/>
      <c r="BX342" s="81"/>
      <c r="BY342" s="81"/>
      <c r="BZ342" s="81"/>
      <c r="CA342" s="81"/>
      <c r="CB342" s="81"/>
      <c r="CC342" s="81"/>
      <c r="CD342" s="81"/>
      <c r="CE342" s="81"/>
      <c r="CF342" s="81"/>
      <c r="CG342" s="81"/>
      <c r="CH342" s="81"/>
      <c r="CI342" s="81"/>
      <c r="CJ342" s="81"/>
      <c r="CK342" s="81"/>
      <c r="CL342" s="81"/>
      <c r="CM342" s="81"/>
      <c r="CN342" s="81"/>
      <c r="CO342" s="81"/>
      <c r="CP342" s="81"/>
      <c r="CQ342" s="81"/>
      <c r="CR342" s="81"/>
      <c r="CS342" s="81"/>
      <c r="CT342" s="81"/>
      <c r="CU342" s="81"/>
      <c r="CV342" s="81"/>
      <c r="CW342" s="81"/>
      <c r="CX342" s="81"/>
      <c r="CY342" s="81"/>
      <c r="CZ342" s="81"/>
      <c r="DA342" s="81"/>
      <c r="DB342" s="81"/>
      <c r="DC342" s="81"/>
      <c r="DD342" s="81"/>
      <c r="DE342" s="81"/>
      <c r="DF342" s="81"/>
      <c r="DG342" s="81"/>
      <c r="DH342" s="81"/>
      <c r="DI342" s="81"/>
      <c r="DJ342" s="81"/>
      <c r="DK342" s="81"/>
      <c r="DL342" s="81"/>
      <c r="DM342" s="81"/>
      <c r="DN342" s="81"/>
      <c r="DO342" s="81"/>
      <c r="DP342" s="81"/>
      <c r="DQ342" s="81"/>
      <c r="DR342" s="81"/>
      <c r="DS342" s="81"/>
      <c r="DT342" s="81"/>
      <c r="DU342" s="81"/>
      <c r="DV342" s="81"/>
      <c r="DW342" s="81"/>
      <c r="DX342" s="81"/>
      <c r="DY342" s="81"/>
      <c r="DZ342" s="81"/>
      <c r="EA342" s="81"/>
      <c r="EB342" s="81"/>
      <c r="EC342" s="81"/>
      <c r="ED342" s="81"/>
      <c r="EE342" s="81"/>
      <c r="EF342" s="81"/>
      <c r="EG342" s="81"/>
      <c r="EH342" s="81"/>
      <c r="EI342" s="81"/>
      <c r="EJ342" s="81"/>
      <c r="EK342" s="81"/>
      <c r="EL342" s="81"/>
      <c r="EM342" s="81"/>
      <c r="EN342" s="81"/>
      <c r="EO342" s="81"/>
      <c r="EP342" s="81"/>
      <c r="EQ342" s="81"/>
      <c r="ER342" s="81"/>
      <c r="ES342" s="81"/>
      <c r="ET342" s="81"/>
      <c r="EU342" s="81"/>
      <c r="EV342" s="81"/>
      <c r="EW342" s="81"/>
      <c r="EX342" s="81"/>
      <c r="EY342" s="81"/>
    </row>
    <row r="343" spans="2:155" ht="14.45" customHeight="1" x14ac:dyDescent="0.25">
      <c r="B343" s="85"/>
      <c r="C343" s="85"/>
      <c r="D343" s="85"/>
      <c r="E343" s="85"/>
      <c r="F343" s="85"/>
      <c r="G343" s="85"/>
      <c r="H343" s="85"/>
      <c r="I343" s="85"/>
      <c r="J343" s="85"/>
      <c r="K343" s="85"/>
      <c r="L343" s="85"/>
      <c r="AN343" s="81"/>
      <c r="AO343" s="81"/>
      <c r="AP343" s="81"/>
      <c r="AQ343" s="81"/>
      <c r="AR343" s="81"/>
      <c r="AS343" s="81"/>
      <c r="AT343" s="81"/>
      <c r="AU343" s="81"/>
      <c r="AV343" s="81"/>
      <c r="AW343" s="81"/>
      <c r="AX343" s="81"/>
      <c r="AY343" s="81"/>
      <c r="AZ343" s="81"/>
      <c r="BA343" s="81"/>
      <c r="BB343" s="81"/>
      <c r="BC343" s="81"/>
      <c r="BD343" s="81"/>
      <c r="BE343" s="81"/>
      <c r="BF343" s="81"/>
      <c r="BG343" s="81"/>
      <c r="BH343" s="81"/>
      <c r="BI343" s="81"/>
      <c r="BJ343" s="81"/>
      <c r="BK343" s="81"/>
      <c r="BL343" s="81"/>
      <c r="BM343" s="81"/>
      <c r="BN343" s="81"/>
      <c r="BO343" s="81"/>
      <c r="BP343" s="81"/>
      <c r="BQ343" s="81"/>
      <c r="BR343" s="81"/>
      <c r="BS343" s="81"/>
      <c r="BT343" s="81"/>
      <c r="BU343" s="81"/>
      <c r="BV343" s="81"/>
      <c r="BW343" s="81"/>
      <c r="BX343" s="81"/>
      <c r="BY343" s="81"/>
      <c r="BZ343" s="81"/>
      <c r="CA343" s="81"/>
      <c r="CB343" s="81"/>
      <c r="CC343" s="81"/>
      <c r="CD343" s="81"/>
      <c r="CE343" s="81"/>
      <c r="CF343" s="81"/>
      <c r="CG343" s="81"/>
      <c r="CH343" s="81"/>
      <c r="CI343" s="81"/>
      <c r="CJ343" s="81"/>
      <c r="CK343" s="81"/>
      <c r="CL343" s="81"/>
      <c r="CM343" s="81"/>
      <c r="CN343" s="81"/>
      <c r="CO343" s="81"/>
      <c r="CP343" s="81"/>
      <c r="CQ343" s="81"/>
      <c r="CR343" s="81"/>
      <c r="CS343" s="81"/>
      <c r="CT343" s="81"/>
      <c r="CU343" s="81"/>
      <c r="CV343" s="81"/>
      <c r="CW343" s="81"/>
      <c r="CX343" s="81"/>
      <c r="CY343" s="81"/>
      <c r="CZ343" s="81"/>
      <c r="DA343" s="81"/>
      <c r="DB343" s="81"/>
      <c r="DC343" s="81"/>
      <c r="DD343" s="81"/>
      <c r="DE343" s="81"/>
      <c r="DF343" s="81"/>
      <c r="DG343" s="81"/>
      <c r="DH343" s="81"/>
      <c r="DI343" s="81"/>
      <c r="DJ343" s="81"/>
      <c r="DK343" s="81"/>
      <c r="DL343" s="81"/>
      <c r="DM343" s="81"/>
      <c r="DN343" s="81"/>
      <c r="DO343" s="81"/>
      <c r="DP343" s="81"/>
      <c r="DQ343" s="81"/>
      <c r="DR343" s="81"/>
      <c r="DS343" s="81"/>
      <c r="DT343" s="81"/>
      <c r="DU343" s="81"/>
      <c r="DV343" s="81"/>
      <c r="DW343" s="81"/>
      <c r="DX343" s="81"/>
      <c r="DY343" s="81"/>
      <c r="DZ343" s="81"/>
      <c r="EA343" s="81"/>
      <c r="EB343" s="81"/>
      <c r="EC343" s="81"/>
      <c r="ED343" s="81"/>
      <c r="EE343" s="81"/>
      <c r="EF343" s="81"/>
      <c r="EG343" s="81"/>
      <c r="EH343" s="81"/>
      <c r="EI343" s="81"/>
      <c r="EJ343" s="81"/>
      <c r="EK343" s="81"/>
      <c r="EL343" s="81"/>
      <c r="EM343" s="81"/>
      <c r="EN343" s="81"/>
      <c r="EO343" s="81"/>
      <c r="EP343" s="81"/>
      <c r="EQ343" s="81"/>
      <c r="ER343" s="81"/>
      <c r="ES343" s="81"/>
      <c r="ET343" s="81"/>
      <c r="EU343" s="81"/>
      <c r="EV343" s="81"/>
      <c r="EW343" s="81"/>
      <c r="EX343" s="81"/>
      <c r="EY343" s="81"/>
    </row>
    <row r="344" spans="2:155" ht="14.45" customHeight="1" x14ac:dyDescent="0.25">
      <c r="B344" s="85"/>
      <c r="C344" s="85"/>
      <c r="D344" s="85"/>
      <c r="E344" s="85"/>
      <c r="F344" s="85"/>
      <c r="G344" s="85"/>
      <c r="H344" s="85"/>
      <c r="I344" s="85"/>
      <c r="J344" s="85"/>
      <c r="K344" s="85"/>
      <c r="L344" s="85"/>
      <c r="AN344" s="81"/>
      <c r="AO344" s="81"/>
      <c r="AP344" s="81"/>
      <c r="AQ344" s="81"/>
      <c r="AR344" s="81"/>
      <c r="AS344" s="81"/>
      <c r="AT344" s="81"/>
      <c r="AU344" s="81"/>
      <c r="AV344" s="81"/>
      <c r="AW344" s="81"/>
      <c r="AX344" s="81"/>
      <c r="AY344" s="81"/>
      <c r="AZ344" s="81"/>
      <c r="BA344" s="81"/>
      <c r="BB344" s="81"/>
      <c r="BC344" s="81"/>
      <c r="BD344" s="81"/>
      <c r="BE344" s="81"/>
      <c r="BF344" s="81"/>
      <c r="BG344" s="81"/>
      <c r="BH344" s="81"/>
      <c r="BI344" s="81"/>
      <c r="BJ344" s="81"/>
      <c r="BK344" s="81"/>
      <c r="BL344" s="81"/>
      <c r="BM344" s="81"/>
      <c r="BN344" s="81"/>
      <c r="BO344" s="81"/>
      <c r="BP344" s="81"/>
      <c r="BQ344" s="81"/>
      <c r="BR344" s="81"/>
      <c r="BS344" s="81"/>
      <c r="BT344" s="81"/>
      <c r="BU344" s="81"/>
      <c r="BV344" s="81"/>
      <c r="BW344" s="81"/>
      <c r="BX344" s="81"/>
      <c r="BY344" s="81"/>
      <c r="BZ344" s="81"/>
      <c r="CA344" s="81"/>
      <c r="CB344" s="81"/>
      <c r="CC344" s="81"/>
      <c r="CD344" s="81"/>
      <c r="CE344" s="81"/>
      <c r="CF344" s="81"/>
      <c r="CG344" s="81"/>
      <c r="CH344" s="81"/>
      <c r="CI344" s="81"/>
      <c r="CJ344" s="81"/>
      <c r="CK344" s="81"/>
      <c r="CL344" s="81"/>
      <c r="CM344" s="81"/>
      <c r="CN344" s="81"/>
      <c r="CO344" s="81"/>
      <c r="CP344" s="81"/>
      <c r="CQ344" s="81"/>
      <c r="CR344" s="81"/>
      <c r="CS344" s="81"/>
      <c r="CT344" s="81"/>
      <c r="CU344" s="81"/>
      <c r="CV344" s="81"/>
      <c r="CW344" s="81"/>
      <c r="CX344" s="81"/>
      <c r="CY344" s="81"/>
      <c r="CZ344" s="81"/>
      <c r="DA344" s="81"/>
      <c r="DB344" s="81"/>
      <c r="DC344" s="81"/>
      <c r="DD344" s="81"/>
      <c r="DE344" s="81"/>
      <c r="DF344" s="81"/>
      <c r="DG344" s="81"/>
      <c r="DH344" s="81"/>
      <c r="DI344" s="81"/>
      <c r="DJ344" s="81"/>
      <c r="DK344" s="81"/>
      <c r="DL344" s="81"/>
      <c r="DM344" s="81"/>
      <c r="DN344" s="81"/>
      <c r="DO344" s="81"/>
      <c r="DP344" s="81"/>
      <c r="DQ344" s="81"/>
      <c r="DR344" s="81"/>
      <c r="DS344" s="81"/>
      <c r="DT344" s="81"/>
      <c r="DU344" s="81"/>
      <c r="DV344" s="81"/>
      <c r="DW344" s="81"/>
      <c r="DX344" s="81"/>
      <c r="DY344" s="81"/>
      <c r="DZ344" s="81"/>
      <c r="EA344" s="81"/>
      <c r="EB344" s="81"/>
      <c r="EC344" s="81"/>
      <c r="ED344" s="81"/>
      <c r="EE344" s="81"/>
      <c r="EF344" s="81"/>
      <c r="EG344" s="81"/>
      <c r="EH344" s="81"/>
      <c r="EI344" s="81"/>
      <c r="EJ344" s="81"/>
      <c r="EK344" s="81"/>
      <c r="EL344" s="81"/>
      <c r="EM344" s="81"/>
      <c r="EN344" s="81"/>
      <c r="EO344" s="81"/>
      <c r="EP344" s="81"/>
      <c r="EQ344" s="81"/>
      <c r="ER344" s="81"/>
      <c r="ES344" s="81"/>
      <c r="ET344" s="81"/>
      <c r="EU344" s="81"/>
      <c r="EV344" s="81"/>
      <c r="EW344" s="81"/>
      <c r="EX344" s="81"/>
      <c r="EY344" s="81"/>
    </row>
    <row r="345" spans="2:155" ht="14.45" customHeight="1" x14ac:dyDescent="0.25">
      <c r="B345" s="85"/>
      <c r="C345" s="85"/>
      <c r="D345" s="85"/>
      <c r="E345" s="85"/>
      <c r="F345" s="85"/>
      <c r="G345" s="85"/>
      <c r="H345" s="85"/>
      <c r="I345" s="85"/>
      <c r="J345" s="85"/>
      <c r="K345" s="85"/>
      <c r="L345" s="85"/>
      <c r="AN345" s="81"/>
      <c r="AO345" s="81"/>
      <c r="AP345" s="81"/>
      <c r="AQ345" s="81"/>
      <c r="AR345" s="81"/>
      <c r="AS345" s="81"/>
      <c r="AT345" s="81"/>
      <c r="AU345" s="81"/>
      <c r="AV345" s="81"/>
      <c r="AW345" s="81"/>
      <c r="AX345" s="81"/>
      <c r="AY345" s="81"/>
      <c r="AZ345" s="81"/>
      <c r="BA345" s="81"/>
      <c r="BB345" s="81"/>
      <c r="BC345" s="81"/>
      <c r="BD345" s="81"/>
      <c r="BE345" s="81"/>
      <c r="BF345" s="81"/>
      <c r="BG345" s="81"/>
      <c r="BH345" s="81"/>
      <c r="BI345" s="81"/>
      <c r="BJ345" s="81"/>
      <c r="BK345" s="81"/>
      <c r="BL345" s="81"/>
      <c r="BM345" s="81"/>
      <c r="BN345" s="81"/>
      <c r="BO345" s="81"/>
      <c r="BP345" s="81"/>
      <c r="BQ345" s="81"/>
      <c r="BR345" s="81"/>
      <c r="BS345" s="81"/>
      <c r="BT345" s="81"/>
      <c r="BU345" s="81"/>
      <c r="BV345" s="81"/>
      <c r="BW345" s="81"/>
      <c r="BX345" s="81"/>
      <c r="BY345" s="81"/>
      <c r="BZ345" s="81"/>
      <c r="CA345" s="81"/>
      <c r="CB345" s="81"/>
      <c r="CC345" s="81"/>
      <c r="CD345" s="81"/>
      <c r="CE345" s="81"/>
      <c r="CF345" s="81"/>
      <c r="CG345" s="81"/>
      <c r="CH345" s="81"/>
      <c r="CI345" s="81"/>
      <c r="CJ345" s="81"/>
      <c r="CK345" s="81"/>
      <c r="CL345" s="81"/>
      <c r="CM345" s="81"/>
      <c r="CN345" s="81"/>
      <c r="CO345" s="81"/>
      <c r="CP345" s="81"/>
      <c r="CQ345" s="81"/>
      <c r="CR345" s="81"/>
      <c r="CS345" s="81"/>
      <c r="CT345" s="81"/>
      <c r="CU345" s="81"/>
      <c r="CV345" s="81"/>
      <c r="CW345" s="81"/>
      <c r="CX345" s="81"/>
      <c r="CY345" s="81"/>
      <c r="CZ345" s="81"/>
      <c r="DA345" s="81"/>
      <c r="DB345" s="81"/>
      <c r="DC345" s="81"/>
      <c r="DD345" s="81"/>
      <c r="DE345" s="81"/>
      <c r="DF345" s="81"/>
      <c r="DG345" s="81"/>
      <c r="DH345" s="81"/>
      <c r="DI345" s="81"/>
      <c r="DJ345" s="81"/>
      <c r="DK345" s="81"/>
      <c r="DL345" s="81"/>
      <c r="DM345" s="81"/>
      <c r="DN345" s="81"/>
      <c r="DO345" s="81"/>
      <c r="DP345" s="81"/>
      <c r="DQ345" s="81"/>
      <c r="DR345" s="81"/>
      <c r="DS345" s="81"/>
      <c r="DT345" s="81"/>
      <c r="DU345" s="81"/>
      <c r="DV345" s="81"/>
      <c r="DW345" s="81"/>
      <c r="DX345" s="81"/>
      <c r="DY345" s="81"/>
      <c r="DZ345" s="81"/>
      <c r="EA345" s="81"/>
      <c r="EB345" s="81"/>
      <c r="EC345" s="81"/>
      <c r="ED345" s="81"/>
      <c r="EE345" s="81"/>
      <c r="EF345" s="81"/>
      <c r="EG345" s="81"/>
      <c r="EH345" s="81"/>
      <c r="EI345" s="81"/>
      <c r="EJ345" s="81"/>
      <c r="EK345" s="81"/>
      <c r="EL345" s="81"/>
      <c r="EM345" s="81"/>
      <c r="EN345" s="81"/>
      <c r="EO345" s="81"/>
      <c r="EP345" s="81"/>
      <c r="EQ345" s="81"/>
      <c r="ER345" s="81"/>
      <c r="ES345" s="81"/>
      <c r="ET345" s="81"/>
      <c r="EU345" s="81"/>
      <c r="EV345" s="81"/>
      <c r="EW345" s="81"/>
      <c r="EX345" s="81"/>
      <c r="EY345" s="81"/>
    </row>
    <row r="346" spans="2:155" ht="14.45" customHeight="1" x14ac:dyDescent="0.25">
      <c r="B346" s="85"/>
      <c r="C346" s="85"/>
      <c r="D346" s="85"/>
      <c r="E346" s="85"/>
      <c r="F346" s="85"/>
      <c r="G346" s="85"/>
      <c r="H346" s="85"/>
      <c r="I346" s="85"/>
      <c r="J346" s="85"/>
      <c r="K346" s="85"/>
      <c r="L346" s="85"/>
      <c r="AN346" s="81"/>
      <c r="AO346" s="81"/>
      <c r="AP346" s="81"/>
      <c r="AQ346" s="81"/>
      <c r="AR346" s="81"/>
      <c r="AS346" s="81"/>
      <c r="AT346" s="81"/>
      <c r="AU346" s="81"/>
      <c r="AV346" s="81"/>
      <c r="AW346" s="81"/>
      <c r="AX346" s="81"/>
      <c r="AY346" s="81"/>
      <c r="AZ346" s="81"/>
      <c r="BA346" s="81"/>
      <c r="BB346" s="81"/>
      <c r="BC346" s="81"/>
      <c r="BD346" s="81"/>
      <c r="BE346" s="81"/>
      <c r="BF346" s="81"/>
      <c r="BG346" s="81"/>
      <c r="BH346" s="81"/>
      <c r="BI346" s="81"/>
      <c r="BJ346" s="81"/>
      <c r="BK346" s="81"/>
      <c r="BL346" s="81"/>
      <c r="BM346" s="81"/>
      <c r="BN346" s="81"/>
      <c r="BO346" s="81"/>
      <c r="BP346" s="81"/>
      <c r="BQ346" s="81"/>
      <c r="BR346" s="81"/>
      <c r="BS346" s="81"/>
      <c r="BT346" s="81"/>
      <c r="BU346" s="81"/>
      <c r="BV346" s="81"/>
      <c r="BW346" s="81"/>
      <c r="BX346" s="81"/>
      <c r="BY346" s="81"/>
      <c r="BZ346" s="81"/>
      <c r="CA346" s="81"/>
      <c r="CB346" s="81"/>
      <c r="CC346" s="81"/>
      <c r="CD346" s="81"/>
      <c r="CE346" s="81"/>
      <c r="CF346" s="81"/>
      <c r="CG346" s="81"/>
      <c r="CH346" s="81"/>
      <c r="CI346" s="81"/>
      <c r="CJ346" s="81"/>
      <c r="CK346" s="81"/>
      <c r="CL346" s="81"/>
      <c r="CM346" s="81"/>
      <c r="CN346" s="81"/>
      <c r="CO346" s="81"/>
      <c r="CP346" s="81"/>
      <c r="CQ346" s="81"/>
      <c r="CR346" s="81"/>
      <c r="CS346" s="81"/>
      <c r="CT346" s="81"/>
      <c r="CU346" s="81"/>
      <c r="CV346" s="81"/>
      <c r="CW346" s="81"/>
      <c r="CX346" s="81"/>
      <c r="CY346" s="81"/>
      <c r="CZ346" s="81"/>
      <c r="DA346" s="81"/>
      <c r="DB346" s="81"/>
      <c r="DC346" s="81"/>
      <c r="DD346" s="81"/>
      <c r="DE346" s="81"/>
      <c r="DF346" s="81"/>
      <c r="DG346" s="81"/>
      <c r="DH346" s="81"/>
      <c r="DI346" s="81"/>
      <c r="DJ346" s="81"/>
      <c r="DK346" s="81"/>
      <c r="DL346" s="81"/>
      <c r="DM346" s="81"/>
      <c r="DN346" s="81"/>
      <c r="DO346" s="81"/>
      <c r="DP346" s="81"/>
      <c r="DQ346" s="81"/>
      <c r="DR346" s="81"/>
      <c r="DS346" s="81"/>
      <c r="DT346" s="81"/>
      <c r="DU346" s="81"/>
      <c r="DV346" s="81"/>
      <c r="DW346" s="81"/>
      <c r="DX346" s="81"/>
      <c r="DY346" s="81"/>
      <c r="DZ346" s="81"/>
      <c r="EA346" s="81"/>
      <c r="EB346" s="81"/>
      <c r="EC346" s="81"/>
      <c r="ED346" s="81"/>
      <c r="EE346" s="81"/>
      <c r="EF346" s="81"/>
      <c r="EG346" s="81"/>
      <c r="EH346" s="81"/>
      <c r="EI346" s="81"/>
      <c r="EJ346" s="81"/>
      <c r="EK346" s="81"/>
      <c r="EL346" s="81"/>
      <c r="EM346" s="81"/>
      <c r="EN346" s="81"/>
      <c r="EO346" s="81"/>
      <c r="EP346" s="81"/>
      <c r="EQ346" s="81"/>
      <c r="ER346" s="81"/>
      <c r="ES346" s="81"/>
      <c r="ET346" s="81"/>
      <c r="EU346" s="81"/>
      <c r="EV346" s="81"/>
      <c r="EW346" s="81"/>
      <c r="EX346" s="81"/>
      <c r="EY346" s="81"/>
    </row>
    <row r="347" spans="2:155" ht="14.45" customHeight="1" x14ac:dyDescent="0.25">
      <c r="B347" s="85"/>
      <c r="C347" s="85"/>
      <c r="D347" s="85"/>
      <c r="E347" s="85"/>
      <c r="F347" s="85"/>
      <c r="G347" s="85"/>
      <c r="H347" s="85"/>
      <c r="I347" s="85"/>
      <c r="J347" s="85"/>
      <c r="K347" s="85"/>
      <c r="L347" s="85"/>
      <c r="AN347" s="81"/>
      <c r="AO347" s="81"/>
      <c r="AP347" s="81"/>
      <c r="AQ347" s="81"/>
      <c r="AR347" s="81"/>
      <c r="AS347" s="81"/>
      <c r="AT347" s="81"/>
      <c r="AU347" s="81"/>
      <c r="AV347" s="81"/>
      <c r="AW347" s="81"/>
      <c r="AX347" s="81"/>
      <c r="AY347" s="81"/>
      <c r="AZ347" s="81"/>
      <c r="BA347" s="81"/>
      <c r="BB347" s="81"/>
      <c r="BC347" s="81"/>
      <c r="BD347" s="81"/>
      <c r="BE347" s="81"/>
      <c r="BF347" s="81"/>
      <c r="BG347" s="81"/>
      <c r="BH347" s="81"/>
      <c r="BI347" s="81"/>
      <c r="BJ347" s="81"/>
      <c r="BK347" s="81"/>
      <c r="BL347" s="81"/>
      <c r="BM347" s="81"/>
      <c r="BN347" s="81"/>
      <c r="BO347" s="81"/>
      <c r="BP347" s="81"/>
      <c r="BQ347" s="81"/>
      <c r="BR347" s="81"/>
      <c r="BS347" s="81"/>
      <c r="BT347" s="81"/>
      <c r="BU347" s="81"/>
      <c r="BV347" s="81"/>
      <c r="BW347" s="81"/>
      <c r="BX347" s="81"/>
      <c r="BY347" s="81"/>
      <c r="BZ347" s="81"/>
      <c r="CA347" s="81"/>
      <c r="CB347" s="81"/>
      <c r="CC347" s="81"/>
      <c r="CD347" s="81"/>
      <c r="CE347" s="81"/>
      <c r="CF347" s="81"/>
      <c r="CG347" s="81"/>
      <c r="CH347" s="81"/>
      <c r="CI347" s="81"/>
      <c r="CJ347" s="81"/>
      <c r="CK347" s="81"/>
      <c r="CL347" s="81"/>
      <c r="CM347" s="81"/>
      <c r="CN347" s="81"/>
      <c r="CO347" s="81"/>
      <c r="CP347" s="81"/>
      <c r="CQ347" s="81"/>
      <c r="CR347" s="81"/>
      <c r="CS347" s="81"/>
      <c r="CT347" s="81"/>
      <c r="CU347" s="81"/>
      <c r="CV347" s="81"/>
      <c r="CW347" s="81"/>
      <c r="CX347" s="81"/>
      <c r="CY347" s="81"/>
      <c r="CZ347" s="81"/>
      <c r="DA347" s="81"/>
      <c r="DB347" s="81"/>
      <c r="DC347" s="81"/>
      <c r="DD347" s="81"/>
      <c r="DE347" s="81"/>
      <c r="DF347" s="81"/>
      <c r="DG347" s="81"/>
      <c r="DH347" s="81"/>
      <c r="DI347" s="81"/>
      <c r="DJ347" s="81"/>
      <c r="DK347" s="81"/>
      <c r="DL347" s="81"/>
      <c r="DM347" s="81"/>
      <c r="DN347" s="81"/>
      <c r="DO347" s="81"/>
      <c r="DP347" s="81"/>
      <c r="DQ347" s="81"/>
      <c r="DR347" s="81"/>
      <c r="DS347" s="81"/>
      <c r="DT347" s="81"/>
      <c r="DU347" s="81"/>
      <c r="DV347" s="81"/>
      <c r="DW347" s="81"/>
      <c r="DX347" s="81"/>
      <c r="DY347" s="81"/>
      <c r="DZ347" s="81"/>
      <c r="EA347" s="81"/>
      <c r="EB347" s="81"/>
      <c r="EC347" s="81"/>
      <c r="ED347" s="81"/>
      <c r="EE347" s="81"/>
      <c r="EF347" s="81"/>
      <c r="EG347" s="81"/>
      <c r="EH347" s="81"/>
      <c r="EI347" s="81"/>
      <c r="EJ347" s="81"/>
      <c r="EK347" s="81"/>
      <c r="EL347" s="81"/>
      <c r="EM347" s="81"/>
      <c r="EN347" s="81"/>
      <c r="EO347" s="81"/>
      <c r="EP347" s="81"/>
      <c r="EQ347" s="81"/>
      <c r="ER347" s="81"/>
      <c r="ES347" s="81"/>
      <c r="ET347" s="81"/>
      <c r="EU347" s="81"/>
      <c r="EV347" s="81"/>
      <c r="EW347" s="81"/>
      <c r="EX347" s="81"/>
      <c r="EY347" s="81"/>
    </row>
    <row r="348" spans="2:155" ht="14.45" customHeight="1" x14ac:dyDescent="0.25">
      <c r="B348" s="85"/>
      <c r="C348" s="85"/>
      <c r="D348" s="85"/>
      <c r="E348" s="85"/>
      <c r="F348" s="85"/>
      <c r="G348" s="85"/>
      <c r="H348" s="85"/>
      <c r="I348" s="85"/>
      <c r="J348" s="85"/>
      <c r="K348" s="85"/>
      <c r="L348" s="85"/>
      <c r="AN348" s="81"/>
      <c r="AO348" s="81"/>
      <c r="AP348" s="81"/>
      <c r="AQ348" s="81"/>
      <c r="AR348" s="81"/>
      <c r="AS348" s="81"/>
      <c r="AT348" s="81"/>
      <c r="AU348" s="81"/>
      <c r="AV348" s="81"/>
      <c r="AW348" s="81"/>
      <c r="AX348" s="81"/>
      <c r="AY348" s="81"/>
      <c r="AZ348" s="81"/>
      <c r="BA348" s="81"/>
      <c r="BB348" s="81"/>
      <c r="BC348" s="81"/>
      <c r="BD348" s="81"/>
      <c r="BE348" s="81"/>
      <c r="BF348" s="81"/>
      <c r="BG348" s="81"/>
      <c r="BH348" s="81"/>
      <c r="BI348" s="81"/>
      <c r="BJ348" s="81"/>
      <c r="BK348" s="81"/>
      <c r="BL348" s="81"/>
      <c r="BM348" s="81"/>
      <c r="BN348" s="81"/>
      <c r="BO348" s="81"/>
      <c r="BP348" s="81"/>
      <c r="BQ348" s="81"/>
      <c r="BR348" s="81"/>
      <c r="BS348" s="81"/>
      <c r="BT348" s="81"/>
      <c r="BU348" s="81"/>
      <c r="BV348" s="81"/>
      <c r="BW348" s="81"/>
      <c r="BX348" s="81"/>
      <c r="BY348" s="81"/>
      <c r="BZ348" s="81"/>
      <c r="CA348" s="81"/>
      <c r="CB348" s="81"/>
      <c r="CC348" s="81"/>
      <c r="CD348" s="81"/>
      <c r="CE348" s="81"/>
      <c r="CF348" s="81"/>
      <c r="CG348" s="81"/>
      <c r="CH348" s="81"/>
      <c r="CI348" s="81"/>
      <c r="CJ348" s="81"/>
      <c r="CK348" s="81"/>
      <c r="CL348" s="81"/>
      <c r="CM348" s="81"/>
      <c r="CN348" s="81"/>
      <c r="CO348" s="81"/>
      <c r="CP348" s="81"/>
      <c r="CQ348" s="81"/>
      <c r="CR348" s="81"/>
      <c r="CS348" s="81"/>
      <c r="CT348" s="81"/>
      <c r="CU348" s="81"/>
      <c r="CV348" s="81"/>
      <c r="CW348" s="81"/>
      <c r="CX348" s="81"/>
      <c r="CY348" s="81"/>
      <c r="CZ348" s="81"/>
      <c r="DA348" s="81"/>
      <c r="DB348" s="81"/>
      <c r="DC348" s="81"/>
      <c r="DD348" s="81"/>
      <c r="DE348" s="81"/>
      <c r="DF348" s="81"/>
      <c r="DG348" s="81"/>
      <c r="DH348" s="81"/>
      <c r="DI348" s="81"/>
      <c r="DJ348" s="81"/>
      <c r="DK348" s="81"/>
      <c r="DL348" s="81"/>
      <c r="DM348" s="81"/>
      <c r="DN348" s="81"/>
      <c r="DO348" s="81"/>
      <c r="DP348" s="81"/>
      <c r="DQ348" s="81"/>
      <c r="DR348" s="81"/>
      <c r="DS348" s="81"/>
      <c r="DT348" s="81"/>
      <c r="DU348" s="81"/>
      <c r="DV348" s="81"/>
      <c r="DW348" s="81"/>
      <c r="DX348" s="81"/>
      <c r="DY348" s="81"/>
      <c r="DZ348" s="81"/>
      <c r="EA348" s="81"/>
      <c r="EB348" s="81"/>
      <c r="EC348" s="81"/>
      <c r="ED348" s="81"/>
      <c r="EE348" s="81"/>
      <c r="EF348" s="81"/>
      <c r="EG348" s="81"/>
      <c r="EH348" s="81"/>
      <c r="EI348" s="81"/>
      <c r="EJ348" s="81"/>
      <c r="EK348" s="81"/>
      <c r="EL348" s="81"/>
      <c r="EM348" s="81"/>
      <c r="EN348" s="81"/>
      <c r="EO348" s="81"/>
      <c r="EP348" s="81"/>
      <c r="EQ348" s="81"/>
      <c r="ER348" s="81"/>
      <c r="ES348" s="81"/>
      <c r="ET348" s="81"/>
      <c r="EU348" s="81"/>
      <c r="EV348" s="81"/>
      <c r="EW348" s="81"/>
      <c r="EX348" s="81"/>
      <c r="EY348" s="81"/>
    </row>
    <row r="349" spans="2:155" ht="14.45" customHeight="1" x14ac:dyDescent="0.25">
      <c r="B349" s="85"/>
      <c r="C349" s="85"/>
      <c r="D349" s="85"/>
      <c r="E349" s="85"/>
      <c r="F349" s="85"/>
      <c r="G349" s="85"/>
      <c r="H349" s="85"/>
      <c r="I349" s="85"/>
      <c r="J349" s="85"/>
      <c r="K349" s="85"/>
      <c r="L349" s="85"/>
      <c r="AN349" s="81"/>
      <c r="AO349" s="81"/>
      <c r="AP349" s="81"/>
      <c r="AQ349" s="81"/>
      <c r="AR349" s="81"/>
      <c r="AS349" s="81"/>
      <c r="AT349" s="81"/>
      <c r="AU349" s="81"/>
      <c r="AV349" s="81"/>
      <c r="AW349" s="81"/>
      <c r="AX349" s="81"/>
      <c r="AY349" s="81"/>
      <c r="AZ349" s="81"/>
      <c r="BA349" s="81"/>
      <c r="BB349" s="81"/>
      <c r="BC349" s="81"/>
      <c r="BD349" s="81"/>
      <c r="BE349" s="81"/>
      <c r="BF349" s="81"/>
      <c r="BG349" s="81"/>
      <c r="BH349" s="81"/>
      <c r="BI349" s="81"/>
      <c r="BJ349" s="81"/>
      <c r="BK349" s="81"/>
      <c r="BL349" s="81"/>
      <c r="BM349" s="81"/>
      <c r="BN349" s="81"/>
      <c r="BO349" s="81"/>
      <c r="BP349" s="81"/>
      <c r="BQ349" s="81"/>
      <c r="BR349" s="81"/>
      <c r="BS349" s="81"/>
      <c r="BT349" s="81"/>
      <c r="BU349" s="81"/>
      <c r="BV349" s="81"/>
      <c r="BW349" s="81"/>
      <c r="BX349" s="81"/>
      <c r="BY349" s="81"/>
      <c r="BZ349" s="81"/>
      <c r="CA349" s="81"/>
      <c r="CB349" s="81"/>
      <c r="CC349" s="81"/>
      <c r="CD349" s="81"/>
      <c r="CE349" s="81"/>
      <c r="CF349" s="81"/>
      <c r="CG349" s="81"/>
      <c r="CH349" s="81"/>
      <c r="CI349" s="81"/>
      <c r="CJ349" s="81"/>
      <c r="CK349" s="81"/>
      <c r="CL349" s="81"/>
      <c r="CM349" s="81"/>
      <c r="CN349" s="81"/>
      <c r="CO349" s="81"/>
      <c r="CP349" s="81"/>
      <c r="CQ349" s="81"/>
      <c r="CR349" s="81"/>
      <c r="CS349" s="81"/>
      <c r="CT349" s="81"/>
      <c r="CU349" s="81"/>
      <c r="CV349" s="81"/>
      <c r="CW349" s="81"/>
      <c r="CX349" s="81"/>
      <c r="CY349" s="81"/>
      <c r="CZ349" s="81"/>
      <c r="DA349" s="81"/>
      <c r="DB349" s="81"/>
      <c r="DC349" s="81"/>
      <c r="DD349" s="81"/>
      <c r="DE349" s="81"/>
      <c r="DF349" s="81"/>
      <c r="DG349" s="81"/>
      <c r="DH349" s="81"/>
      <c r="DI349" s="81"/>
      <c r="DJ349" s="81"/>
      <c r="DK349" s="81"/>
      <c r="DL349" s="81"/>
      <c r="DM349" s="81"/>
      <c r="DN349" s="81"/>
      <c r="DO349" s="81"/>
      <c r="DP349" s="81"/>
      <c r="DQ349" s="81"/>
      <c r="DR349" s="81"/>
      <c r="DS349" s="81"/>
      <c r="DT349" s="81"/>
      <c r="DU349" s="81"/>
      <c r="DV349" s="81"/>
      <c r="DW349" s="81"/>
      <c r="DX349" s="81"/>
      <c r="DY349" s="81"/>
      <c r="DZ349" s="81"/>
      <c r="EA349" s="81"/>
      <c r="EB349" s="81"/>
      <c r="EC349" s="81"/>
      <c r="ED349" s="81"/>
      <c r="EE349" s="81"/>
      <c r="EF349" s="81"/>
      <c r="EG349" s="81"/>
      <c r="EH349" s="81"/>
      <c r="EI349" s="81"/>
      <c r="EJ349" s="81"/>
      <c r="EK349" s="81"/>
      <c r="EL349" s="81"/>
      <c r="EM349" s="81"/>
      <c r="EN349" s="81"/>
      <c r="EO349" s="81"/>
      <c r="EP349" s="81"/>
      <c r="EQ349" s="81"/>
      <c r="ER349" s="81"/>
      <c r="ES349" s="81"/>
      <c r="ET349" s="81"/>
      <c r="EU349" s="81"/>
      <c r="EV349" s="81"/>
      <c r="EW349" s="81"/>
      <c r="EX349" s="81"/>
      <c r="EY349" s="81"/>
    </row>
    <row r="350" spans="2:155" ht="14.45" customHeight="1" x14ac:dyDescent="0.25">
      <c r="B350" s="85"/>
      <c r="C350" s="85"/>
      <c r="D350" s="85"/>
      <c r="E350" s="85"/>
      <c r="F350" s="85"/>
      <c r="G350" s="85"/>
      <c r="H350" s="85"/>
      <c r="I350" s="85"/>
      <c r="J350" s="85"/>
      <c r="K350" s="85"/>
      <c r="L350" s="85"/>
      <c r="AN350" s="81"/>
      <c r="AO350" s="81"/>
      <c r="AP350" s="81"/>
      <c r="AQ350" s="81"/>
      <c r="AR350" s="81"/>
      <c r="AS350" s="81"/>
      <c r="AT350" s="81"/>
      <c r="AU350" s="81"/>
      <c r="AV350" s="81"/>
      <c r="AW350" s="81"/>
      <c r="AX350" s="81"/>
      <c r="AY350" s="81"/>
      <c r="AZ350" s="81"/>
      <c r="BA350" s="81"/>
      <c r="BB350" s="81"/>
      <c r="BC350" s="81"/>
      <c r="BD350" s="81"/>
      <c r="BE350" s="81"/>
      <c r="BF350" s="81"/>
      <c r="BG350" s="81"/>
      <c r="BH350" s="81"/>
      <c r="BI350" s="81"/>
      <c r="BJ350" s="81"/>
      <c r="BK350" s="81"/>
      <c r="BL350" s="81"/>
      <c r="BM350" s="81"/>
      <c r="BN350" s="81"/>
      <c r="BO350" s="81"/>
      <c r="BP350" s="81"/>
      <c r="BQ350" s="81"/>
      <c r="BR350" s="81"/>
      <c r="BS350" s="81"/>
      <c r="BT350" s="81"/>
      <c r="BU350" s="81"/>
      <c r="BV350" s="81"/>
      <c r="BW350" s="81"/>
      <c r="BX350" s="81"/>
      <c r="BY350" s="81"/>
      <c r="BZ350" s="81"/>
      <c r="CA350" s="81"/>
      <c r="CB350" s="81"/>
      <c r="CC350" s="81"/>
      <c r="CD350" s="81"/>
      <c r="CE350" s="81"/>
      <c r="CF350" s="81"/>
      <c r="CG350" s="81"/>
      <c r="CH350" s="81"/>
      <c r="CI350" s="81"/>
      <c r="CJ350" s="81"/>
      <c r="CK350" s="81"/>
      <c r="CL350" s="81"/>
      <c r="CM350" s="81"/>
      <c r="CN350" s="81"/>
      <c r="CO350" s="81"/>
      <c r="CP350" s="81"/>
      <c r="CQ350" s="81"/>
      <c r="CR350" s="81"/>
      <c r="CS350" s="81"/>
      <c r="CT350" s="81"/>
      <c r="CU350" s="81"/>
      <c r="CV350" s="81"/>
      <c r="CW350" s="81"/>
      <c r="CX350" s="81"/>
      <c r="CY350" s="81"/>
      <c r="CZ350" s="81"/>
      <c r="DA350" s="81"/>
      <c r="DB350" s="81"/>
      <c r="DC350" s="81"/>
      <c r="DD350" s="81"/>
      <c r="DE350" s="81"/>
      <c r="DF350" s="81"/>
      <c r="DG350" s="81"/>
      <c r="DH350" s="81"/>
      <c r="DI350" s="81"/>
      <c r="DJ350" s="81"/>
      <c r="DK350" s="81"/>
      <c r="DL350" s="81"/>
      <c r="DM350" s="81"/>
      <c r="DN350" s="81"/>
      <c r="DO350" s="81"/>
      <c r="DP350" s="81"/>
      <c r="DQ350" s="81"/>
      <c r="DR350" s="81"/>
      <c r="DS350" s="81"/>
      <c r="DT350" s="81"/>
      <c r="DU350" s="81"/>
      <c r="DV350" s="81"/>
      <c r="DW350" s="81"/>
      <c r="DX350" s="81"/>
      <c r="DY350" s="81"/>
      <c r="DZ350" s="81"/>
      <c r="EA350" s="81"/>
      <c r="EB350" s="81"/>
      <c r="EC350" s="81"/>
      <c r="ED350" s="81"/>
      <c r="EE350" s="81"/>
      <c r="EF350" s="81"/>
      <c r="EG350" s="81"/>
      <c r="EH350" s="81"/>
      <c r="EI350" s="81"/>
      <c r="EJ350" s="81"/>
      <c r="EK350" s="81"/>
      <c r="EL350" s="81"/>
      <c r="EM350" s="81"/>
      <c r="EN350" s="81"/>
      <c r="EO350" s="81"/>
      <c r="EP350" s="81"/>
      <c r="EQ350" s="81"/>
      <c r="ER350" s="81"/>
      <c r="ES350" s="81"/>
      <c r="ET350" s="81"/>
      <c r="EU350" s="81"/>
      <c r="EV350" s="81"/>
      <c r="EW350" s="81"/>
      <c r="EX350" s="81"/>
      <c r="EY350" s="81"/>
    </row>
    <row r="351" spans="2:155" ht="14.45" customHeight="1" x14ac:dyDescent="0.25">
      <c r="B351" s="85"/>
      <c r="C351" s="85"/>
      <c r="D351" s="85"/>
      <c r="E351" s="85"/>
      <c r="F351" s="85"/>
      <c r="G351" s="85"/>
      <c r="H351" s="85"/>
      <c r="I351" s="85"/>
      <c r="J351" s="85"/>
      <c r="K351" s="85"/>
      <c r="L351" s="85"/>
      <c r="AN351" s="81"/>
      <c r="AO351" s="81"/>
      <c r="AP351" s="81"/>
      <c r="AQ351" s="81"/>
      <c r="AR351" s="81"/>
      <c r="AS351" s="81"/>
      <c r="AT351" s="81"/>
      <c r="AU351" s="81"/>
      <c r="AV351" s="81"/>
      <c r="AW351" s="81"/>
      <c r="AX351" s="81"/>
      <c r="AY351" s="81"/>
      <c r="AZ351" s="81"/>
      <c r="BA351" s="81"/>
      <c r="BB351" s="81"/>
      <c r="BC351" s="81"/>
      <c r="BD351" s="81"/>
      <c r="BE351" s="81"/>
      <c r="BF351" s="81"/>
      <c r="BG351" s="81"/>
      <c r="BH351" s="81"/>
      <c r="BI351" s="81"/>
      <c r="BJ351" s="81"/>
      <c r="BK351" s="81"/>
      <c r="BL351" s="81"/>
      <c r="BM351" s="81"/>
      <c r="BN351" s="81"/>
      <c r="BO351" s="81"/>
      <c r="BP351" s="81"/>
      <c r="BQ351" s="81"/>
      <c r="BR351" s="81"/>
      <c r="BS351" s="81"/>
      <c r="BT351" s="81"/>
      <c r="BU351" s="81"/>
      <c r="BV351" s="81"/>
      <c r="BW351" s="81"/>
      <c r="BX351" s="81"/>
      <c r="BY351" s="81"/>
      <c r="BZ351" s="81"/>
      <c r="CA351" s="81"/>
      <c r="CB351" s="81"/>
      <c r="CC351" s="81"/>
      <c r="CD351" s="81"/>
      <c r="CE351" s="81"/>
      <c r="CF351" s="81"/>
      <c r="CG351" s="81"/>
      <c r="CH351" s="81"/>
      <c r="CI351" s="81"/>
      <c r="CJ351" s="81"/>
      <c r="CK351" s="81"/>
      <c r="CL351" s="81"/>
      <c r="CM351" s="81"/>
      <c r="CN351" s="81"/>
      <c r="CO351" s="81"/>
      <c r="CP351" s="81"/>
      <c r="CQ351" s="81"/>
      <c r="CR351" s="81"/>
      <c r="CS351" s="81"/>
      <c r="CT351" s="81"/>
      <c r="CU351" s="81"/>
      <c r="CV351" s="81"/>
      <c r="CW351" s="81"/>
      <c r="CX351" s="81"/>
      <c r="CY351" s="81"/>
      <c r="CZ351" s="81"/>
      <c r="DA351" s="81"/>
      <c r="DB351" s="81"/>
      <c r="DC351" s="81"/>
      <c r="DD351" s="81"/>
      <c r="DE351" s="81"/>
      <c r="DF351" s="81"/>
      <c r="DG351" s="81"/>
      <c r="DH351" s="81"/>
      <c r="DI351" s="81"/>
      <c r="DJ351" s="81"/>
      <c r="DK351" s="81"/>
      <c r="DL351" s="81"/>
      <c r="DM351" s="81"/>
      <c r="DN351" s="81"/>
      <c r="DO351" s="81"/>
      <c r="DP351" s="81"/>
      <c r="DQ351" s="81"/>
      <c r="DR351" s="81"/>
      <c r="DS351" s="81"/>
      <c r="DT351" s="81"/>
      <c r="DU351" s="81"/>
      <c r="DV351" s="81"/>
      <c r="DW351" s="81"/>
      <c r="DX351" s="81"/>
      <c r="DY351" s="81"/>
      <c r="DZ351" s="81"/>
      <c r="EA351" s="81"/>
      <c r="EB351" s="81"/>
      <c r="EC351" s="81"/>
      <c r="ED351" s="81"/>
      <c r="EE351" s="81"/>
      <c r="EF351" s="81"/>
      <c r="EG351" s="81"/>
      <c r="EH351" s="81"/>
      <c r="EI351" s="81"/>
      <c r="EJ351" s="81"/>
      <c r="EK351" s="81"/>
      <c r="EL351" s="81"/>
      <c r="EM351" s="81"/>
      <c r="EN351" s="81"/>
      <c r="EO351" s="81"/>
      <c r="EP351" s="81"/>
      <c r="EQ351" s="81"/>
      <c r="ER351" s="81"/>
      <c r="ES351" s="81"/>
      <c r="ET351" s="81"/>
      <c r="EU351" s="81"/>
      <c r="EV351" s="81"/>
      <c r="EW351" s="81"/>
      <c r="EX351" s="81"/>
      <c r="EY351" s="81"/>
    </row>
    <row r="352" spans="2:155" ht="14.45" customHeight="1" x14ac:dyDescent="0.25">
      <c r="B352" s="85"/>
      <c r="C352" s="85"/>
      <c r="D352" s="85"/>
      <c r="E352" s="85"/>
      <c r="F352" s="85"/>
      <c r="G352" s="85"/>
      <c r="H352" s="85"/>
      <c r="I352" s="85"/>
      <c r="J352" s="85"/>
      <c r="K352" s="85"/>
      <c r="L352" s="85"/>
      <c r="AN352" s="81"/>
      <c r="AO352" s="81"/>
      <c r="AP352" s="81"/>
      <c r="AQ352" s="81"/>
      <c r="AR352" s="81"/>
      <c r="AS352" s="81"/>
      <c r="AT352" s="81"/>
      <c r="AU352" s="81"/>
      <c r="AV352" s="81"/>
      <c r="AW352" s="81"/>
      <c r="AX352" s="81"/>
      <c r="AY352" s="81"/>
      <c r="AZ352" s="81"/>
      <c r="BA352" s="81"/>
      <c r="BB352" s="81"/>
      <c r="BC352" s="81"/>
      <c r="BD352" s="81"/>
      <c r="BE352" s="81"/>
      <c r="BF352" s="81"/>
      <c r="BG352" s="81"/>
      <c r="BH352" s="81"/>
      <c r="BI352" s="81"/>
      <c r="BJ352" s="81"/>
      <c r="BK352" s="81"/>
      <c r="BL352" s="81"/>
      <c r="BM352" s="81"/>
      <c r="BN352" s="81"/>
      <c r="BO352" s="81"/>
      <c r="BP352" s="81"/>
      <c r="BQ352" s="81"/>
      <c r="BR352" s="81"/>
      <c r="BS352" s="81"/>
      <c r="BT352" s="81"/>
      <c r="BU352" s="81"/>
      <c r="BV352" s="81"/>
      <c r="BW352" s="81"/>
      <c r="BX352" s="81"/>
      <c r="BY352" s="81"/>
      <c r="BZ352" s="81"/>
      <c r="CA352" s="81"/>
      <c r="CB352" s="81"/>
      <c r="CC352" s="81"/>
      <c r="CD352" s="81"/>
      <c r="CE352" s="81"/>
      <c r="CF352" s="81"/>
      <c r="CG352" s="81"/>
      <c r="CH352" s="81"/>
      <c r="CI352" s="81"/>
      <c r="CJ352" s="81"/>
      <c r="CK352" s="81"/>
      <c r="CL352" s="81"/>
      <c r="CM352" s="81"/>
      <c r="CN352" s="81"/>
      <c r="CO352" s="81"/>
      <c r="CP352" s="81"/>
      <c r="CQ352" s="81"/>
      <c r="CR352" s="81"/>
      <c r="CS352" s="81"/>
      <c r="CT352" s="81"/>
      <c r="CU352" s="81"/>
      <c r="CV352" s="81"/>
      <c r="CW352" s="81"/>
      <c r="CX352" s="81"/>
      <c r="CY352" s="81"/>
      <c r="CZ352" s="81"/>
      <c r="DA352" s="81"/>
      <c r="DB352" s="81"/>
      <c r="DC352" s="81"/>
      <c r="DD352" s="81"/>
      <c r="DE352" s="81"/>
      <c r="DF352" s="81"/>
      <c r="DG352" s="81"/>
      <c r="DH352" s="81"/>
      <c r="DI352" s="81"/>
      <c r="DJ352" s="81"/>
      <c r="DK352" s="81"/>
      <c r="DL352" s="81"/>
      <c r="DM352" s="81"/>
      <c r="DN352" s="81"/>
      <c r="DO352" s="81"/>
      <c r="DP352" s="81"/>
      <c r="DQ352" s="81"/>
      <c r="DR352" s="81"/>
      <c r="DS352" s="81"/>
      <c r="DT352" s="81"/>
      <c r="DU352" s="81"/>
      <c r="DV352" s="81"/>
      <c r="DW352" s="81"/>
      <c r="DX352" s="81"/>
      <c r="DY352" s="81"/>
      <c r="DZ352" s="81"/>
      <c r="EA352" s="81"/>
      <c r="EB352" s="81"/>
      <c r="EC352" s="81"/>
      <c r="ED352" s="81"/>
      <c r="EE352" s="81"/>
      <c r="EF352" s="81"/>
      <c r="EG352" s="81"/>
      <c r="EH352" s="81"/>
      <c r="EI352" s="81"/>
      <c r="EJ352" s="81"/>
      <c r="EK352" s="81"/>
      <c r="EL352" s="81"/>
      <c r="EM352" s="81"/>
      <c r="EN352" s="81"/>
      <c r="EO352" s="81"/>
      <c r="EP352" s="81"/>
      <c r="EQ352" s="81"/>
      <c r="ER352" s="81"/>
      <c r="ES352" s="81"/>
      <c r="ET352" s="81"/>
      <c r="EU352" s="81"/>
      <c r="EV352" s="81"/>
      <c r="EW352" s="81"/>
      <c r="EX352" s="81"/>
      <c r="EY352" s="81"/>
    </row>
    <row r="353" spans="2:155" ht="14.45" customHeight="1" x14ac:dyDescent="0.25">
      <c r="B353" s="85"/>
      <c r="C353" s="85"/>
      <c r="D353" s="85"/>
      <c r="E353" s="85"/>
      <c r="F353" s="85"/>
      <c r="G353" s="85"/>
      <c r="H353" s="85"/>
      <c r="I353" s="85"/>
      <c r="J353" s="85"/>
      <c r="K353" s="85"/>
      <c r="L353" s="85"/>
      <c r="AN353" s="81"/>
      <c r="AO353" s="81"/>
      <c r="AP353" s="81"/>
      <c r="AQ353" s="81"/>
      <c r="AR353" s="81"/>
      <c r="AS353" s="81"/>
      <c r="AT353" s="81"/>
      <c r="AU353" s="81"/>
      <c r="AV353" s="81"/>
      <c r="AW353" s="81"/>
      <c r="AX353" s="81"/>
      <c r="AY353" s="81"/>
      <c r="AZ353" s="81"/>
      <c r="BA353" s="81"/>
      <c r="BB353" s="81"/>
      <c r="BC353" s="81"/>
      <c r="BD353" s="81"/>
      <c r="BE353" s="81"/>
      <c r="BF353" s="81"/>
      <c r="BG353" s="81"/>
      <c r="BH353" s="81"/>
      <c r="BI353" s="81"/>
      <c r="BJ353" s="81"/>
      <c r="BK353" s="81"/>
      <c r="BL353" s="81"/>
      <c r="BM353" s="81"/>
      <c r="BN353" s="81"/>
      <c r="BO353" s="81"/>
      <c r="BP353" s="81"/>
      <c r="BQ353" s="81"/>
      <c r="BR353" s="81"/>
      <c r="BS353" s="81"/>
      <c r="BT353" s="81"/>
      <c r="BU353" s="81"/>
      <c r="BV353" s="81"/>
      <c r="BW353" s="81"/>
      <c r="BX353" s="81"/>
      <c r="BY353" s="81"/>
      <c r="BZ353" s="81"/>
      <c r="CA353" s="81"/>
      <c r="CB353" s="81"/>
      <c r="CC353" s="81"/>
      <c r="CD353" s="81"/>
      <c r="CE353" s="81"/>
      <c r="CF353" s="81"/>
      <c r="CG353" s="81"/>
      <c r="CH353" s="81"/>
      <c r="CI353" s="81"/>
      <c r="CJ353" s="81"/>
      <c r="CK353" s="81"/>
      <c r="CL353" s="81"/>
      <c r="CM353" s="81"/>
      <c r="CN353" s="81"/>
      <c r="CO353" s="81"/>
      <c r="CP353" s="81"/>
      <c r="CQ353" s="81"/>
      <c r="CR353" s="81"/>
      <c r="CS353" s="81"/>
      <c r="CT353" s="81"/>
      <c r="CU353" s="81"/>
      <c r="CV353" s="81"/>
      <c r="CW353" s="81"/>
      <c r="CX353" s="81"/>
      <c r="CY353" s="81"/>
      <c r="CZ353" s="81"/>
      <c r="DA353" s="81"/>
      <c r="DB353" s="81"/>
      <c r="DC353" s="81"/>
      <c r="DD353" s="81"/>
      <c r="DE353" s="81"/>
      <c r="DF353" s="81"/>
      <c r="DG353" s="81"/>
      <c r="DH353" s="81"/>
      <c r="DI353" s="81"/>
      <c r="DJ353" s="81"/>
      <c r="DK353" s="81"/>
      <c r="DL353" s="81"/>
      <c r="DM353" s="81"/>
      <c r="DN353" s="81"/>
      <c r="DO353" s="81"/>
      <c r="DP353" s="81"/>
      <c r="DQ353" s="81"/>
      <c r="DR353" s="81"/>
      <c r="DS353" s="81"/>
      <c r="DT353" s="81"/>
      <c r="DU353" s="81"/>
      <c r="DV353" s="81"/>
      <c r="DW353" s="81"/>
      <c r="DX353" s="81"/>
      <c r="DY353" s="81"/>
      <c r="DZ353" s="81"/>
      <c r="EA353" s="81"/>
      <c r="EB353" s="81"/>
      <c r="EC353" s="81"/>
      <c r="ED353" s="81"/>
      <c r="EE353" s="81"/>
      <c r="EF353" s="81"/>
      <c r="EG353" s="81"/>
      <c r="EH353" s="81"/>
      <c r="EI353" s="81"/>
      <c r="EJ353" s="81"/>
      <c r="EK353" s="81"/>
      <c r="EL353" s="81"/>
      <c r="EM353" s="81"/>
      <c r="EN353" s="81"/>
      <c r="EO353" s="81"/>
      <c r="EP353" s="81"/>
      <c r="EQ353" s="81"/>
      <c r="ER353" s="81"/>
      <c r="ES353" s="81"/>
      <c r="ET353" s="81"/>
      <c r="EU353" s="81"/>
      <c r="EV353" s="81"/>
      <c r="EW353" s="81"/>
      <c r="EX353" s="81"/>
      <c r="EY353" s="81"/>
    </row>
    <row r="354" spans="2:155" ht="14.45" customHeight="1" x14ac:dyDescent="0.25">
      <c r="B354" s="85"/>
      <c r="C354" s="85"/>
      <c r="D354" s="85"/>
      <c r="E354" s="85"/>
      <c r="F354" s="85"/>
      <c r="G354" s="85"/>
      <c r="H354" s="85"/>
      <c r="I354" s="85"/>
      <c r="J354" s="85"/>
      <c r="K354" s="85"/>
      <c r="L354" s="85"/>
      <c r="AN354" s="81"/>
      <c r="AO354" s="81"/>
      <c r="AP354" s="81"/>
      <c r="AQ354" s="81"/>
      <c r="AR354" s="81"/>
      <c r="AS354" s="81"/>
      <c r="AT354" s="81"/>
      <c r="AU354" s="81"/>
      <c r="AV354" s="81"/>
      <c r="AW354" s="81"/>
      <c r="AX354" s="81"/>
      <c r="AY354" s="81"/>
      <c r="AZ354" s="81"/>
      <c r="BA354" s="81"/>
      <c r="BB354" s="81"/>
      <c r="BC354" s="81"/>
      <c r="BD354" s="81"/>
      <c r="BE354" s="81"/>
      <c r="BF354" s="81"/>
      <c r="BG354" s="81"/>
      <c r="BH354" s="81"/>
      <c r="BI354" s="81"/>
      <c r="BJ354" s="81"/>
      <c r="BK354" s="81"/>
      <c r="BL354" s="81"/>
      <c r="BM354" s="81"/>
      <c r="BN354" s="81"/>
      <c r="BO354" s="81"/>
      <c r="BP354" s="81"/>
      <c r="BQ354" s="81"/>
      <c r="BR354" s="81"/>
      <c r="BS354" s="81"/>
      <c r="BT354" s="81"/>
      <c r="BU354" s="81"/>
      <c r="BV354" s="81"/>
      <c r="BW354" s="81"/>
      <c r="BX354" s="81"/>
      <c r="BY354" s="81"/>
      <c r="BZ354" s="81"/>
      <c r="CA354" s="81"/>
      <c r="CB354" s="81"/>
      <c r="CC354" s="81"/>
      <c r="CD354" s="81"/>
      <c r="CE354" s="81"/>
      <c r="CF354" s="81"/>
      <c r="CG354" s="81"/>
      <c r="CH354" s="81"/>
      <c r="CI354" s="81"/>
      <c r="CJ354" s="81"/>
      <c r="CK354" s="81"/>
      <c r="CL354" s="81"/>
      <c r="CM354" s="81"/>
      <c r="CN354" s="81"/>
      <c r="CO354" s="81"/>
      <c r="CP354" s="81"/>
      <c r="CQ354" s="81"/>
      <c r="CR354" s="81"/>
      <c r="CS354" s="81"/>
      <c r="CT354" s="81"/>
      <c r="CU354" s="81"/>
      <c r="CV354" s="81"/>
      <c r="CW354" s="81"/>
      <c r="CX354" s="81"/>
      <c r="CY354" s="81"/>
      <c r="CZ354" s="81"/>
      <c r="DA354" s="81"/>
      <c r="DB354" s="81"/>
      <c r="DC354" s="81"/>
      <c r="DD354" s="81"/>
      <c r="DE354" s="81"/>
      <c r="DF354" s="81"/>
      <c r="DG354" s="81"/>
      <c r="DH354" s="81"/>
      <c r="DI354" s="81"/>
      <c r="DJ354" s="81"/>
      <c r="DK354" s="81"/>
      <c r="DL354" s="81"/>
      <c r="DM354" s="81"/>
      <c r="DN354" s="81"/>
      <c r="DO354" s="81"/>
      <c r="DP354" s="81"/>
      <c r="DQ354" s="81"/>
      <c r="DR354" s="81"/>
      <c r="DS354" s="81"/>
      <c r="DT354" s="81"/>
      <c r="DU354" s="81"/>
      <c r="DV354" s="81"/>
      <c r="DW354" s="81"/>
      <c r="DX354" s="81"/>
      <c r="DY354" s="81"/>
      <c r="DZ354" s="81"/>
      <c r="EA354" s="81"/>
      <c r="EB354" s="81"/>
      <c r="EC354" s="81"/>
      <c r="ED354" s="81"/>
      <c r="EE354" s="81"/>
      <c r="EF354" s="81"/>
      <c r="EG354" s="81"/>
      <c r="EH354" s="81"/>
      <c r="EI354" s="81"/>
      <c r="EJ354" s="81"/>
      <c r="EK354" s="81"/>
      <c r="EL354" s="81"/>
      <c r="EM354" s="81"/>
      <c r="EN354" s="81"/>
      <c r="EO354" s="81"/>
      <c r="EP354" s="81"/>
      <c r="EQ354" s="81"/>
      <c r="ER354" s="81"/>
      <c r="ES354" s="81"/>
      <c r="ET354" s="81"/>
      <c r="EU354" s="81"/>
      <c r="EV354" s="81"/>
      <c r="EW354" s="81"/>
      <c r="EX354" s="81"/>
      <c r="EY354" s="81"/>
    </row>
    <row r="355" spans="2:155" ht="14.45" customHeight="1" x14ac:dyDescent="0.25">
      <c r="B355" s="85"/>
      <c r="C355" s="85"/>
      <c r="D355" s="85"/>
      <c r="E355" s="85"/>
      <c r="F355" s="85"/>
      <c r="G355" s="85"/>
      <c r="H355" s="85"/>
      <c r="I355" s="85"/>
      <c r="J355" s="85"/>
      <c r="K355" s="85"/>
      <c r="L355" s="85"/>
      <c r="AN355" s="81"/>
      <c r="AO355" s="81"/>
      <c r="AP355" s="81"/>
      <c r="AQ355" s="81"/>
      <c r="AR355" s="81"/>
      <c r="AS355" s="81"/>
      <c r="AT355" s="81"/>
      <c r="AU355" s="81"/>
      <c r="AV355" s="81"/>
      <c r="AW355" s="81"/>
      <c r="AX355" s="81"/>
      <c r="AY355" s="81"/>
      <c r="AZ355" s="81"/>
      <c r="BA355" s="81"/>
      <c r="BB355" s="81"/>
      <c r="BC355" s="81"/>
      <c r="BD355" s="81"/>
      <c r="BE355" s="81"/>
      <c r="BF355" s="81"/>
      <c r="BG355" s="81"/>
      <c r="BH355" s="81"/>
      <c r="BI355" s="81"/>
      <c r="BJ355" s="81"/>
      <c r="BK355" s="81"/>
      <c r="BL355" s="81"/>
      <c r="BM355" s="81"/>
      <c r="BN355" s="81"/>
      <c r="BO355" s="81"/>
      <c r="BP355" s="81"/>
      <c r="BQ355" s="81"/>
      <c r="BR355" s="81"/>
      <c r="BS355" s="81"/>
      <c r="BT355" s="81"/>
      <c r="BU355" s="81"/>
      <c r="BV355" s="81"/>
      <c r="BW355" s="81"/>
      <c r="BX355" s="81"/>
      <c r="BY355" s="81"/>
      <c r="BZ355" s="81"/>
      <c r="CA355" s="81"/>
      <c r="CB355" s="81"/>
      <c r="CC355" s="81"/>
      <c r="CD355" s="81"/>
      <c r="CE355" s="81"/>
      <c r="CF355" s="81"/>
      <c r="CG355" s="81"/>
      <c r="CH355" s="81"/>
      <c r="CI355" s="81"/>
      <c r="CJ355" s="81"/>
      <c r="CK355" s="81"/>
      <c r="CL355" s="81"/>
      <c r="CM355" s="81"/>
      <c r="CN355" s="81"/>
      <c r="CO355" s="81"/>
      <c r="CP355" s="81"/>
      <c r="CQ355" s="81"/>
      <c r="CR355" s="81"/>
      <c r="CS355" s="81"/>
      <c r="CT355" s="81"/>
      <c r="CU355" s="81"/>
      <c r="CV355" s="81"/>
      <c r="CW355" s="81"/>
      <c r="CX355" s="81"/>
      <c r="CY355" s="81"/>
      <c r="CZ355" s="81"/>
      <c r="DA355" s="81"/>
      <c r="DB355" s="81"/>
      <c r="DC355" s="81"/>
      <c r="DD355" s="81"/>
      <c r="DE355" s="81"/>
      <c r="DF355" s="81"/>
      <c r="DG355" s="81"/>
      <c r="DH355" s="81"/>
      <c r="DI355" s="81"/>
      <c r="DJ355" s="81"/>
      <c r="DK355" s="81"/>
      <c r="DL355" s="81"/>
      <c r="DM355" s="81"/>
      <c r="DN355" s="81"/>
      <c r="DO355" s="81"/>
      <c r="DP355" s="81"/>
      <c r="DQ355" s="81"/>
      <c r="DR355" s="81"/>
      <c r="DS355" s="81"/>
      <c r="DT355" s="81"/>
      <c r="DU355" s="81"/>
      <c r="DV355" s="81"/>
      <c r="DW355" s="81"/>
      <c r="DX355" s="81"/>
      <c r="DY355" s="81"/>
      <c r="DZ355" s="81"/>
      <c r="EA355" s="81"/>
      <c r="EB355" s="81"/>
      <c r="EC355" s="81"/>
      <c r="ED355" s="81"/>
      <c r="EE355" s="81"/>
      <c r="EF355" s="81"/>
      <c r="EG355" s="81"/>
      <c r="EH355" s="81"/>
      <c r="EI355" s="81"/>
      <c r="EJ355" s="81"/>
      <c r="EK355" s="81"/>
      <c r="EL355" s="81"/>
      <c r="EM355" s="81"/>
      <c r="EN355" s="81"/>
      <c r="EO355" s="81"/>
      <c r="EP355" s="81"/>
      <c r="EQ355" s="81"/>
      <c r="ER355" s="81"/>
      <c r="ES355" s="81"/>
      <c r="ET355" s="81"/>
      <c r="EU355" s="81"/>
      <c r="EV355" s="81"/>
      <c r="EW355" s="81"/>
      <c r="EX355" s="81"/>
      <c r="EY355" s="81"/>
    </row>
    <row r="356" spans="2:155" ht="14.45" customHeight="1" x14ac:dyDescent="0.25">
      <c r="B356" s="85"/>
      <c r="C356" s="85"/>
      <c r="D356" s="85"/>
      <c r="E356" s="85"/>
      <c r="F356" s="85"/>
      <c r="G356" s="85"/>
      <c r="H356" s="85"/>
      <c r="I356" s="85"/>
      <c r="J356" s="85"/>
      <c r="K356" s="85"/>
      <c r="L356" s="85"/>
      <c r="AN356" s="81"/>
      <c r="AO356" s="81"/>
      <c r="AP356" s="81"/>
      <c r="AQ356" s="81"/>
      <c r="AR356" s="81"/>
      <c r="AS356" s="81"/>
      <c r="AT356" s="81"/>
      <c r="AU356" s="81"/>
      <c r="AV356" s="81"/>
      <c r="AW356" s="81"/>
      <c r="AX356" s="81"/>
      <c r="AY356" s="81"/>
      <c r="AZ356" s="81"/>
      <c r="BA356" s="81"/>
      <c r="BB356" s="81"/>
      <c r="BC356" s="81"/>
      <c r="BD356" s="81"/>
      <c r="BE356" s="81"/>
      <c r="BF356" s="81"/>
      <c r="BG356" s="81"/>
      <c r="BH356" s="81"/>
      <c r="BI356" s="81"/>
      <c r="BJ356" s="81"/>
      <c r="BK356" s="81"/>
      <c r="BL356" s="81"/>
      <c r="BM356" s="81"/>
      <c r="BN356" s="81"/>
      <c r="BO356" s="81"/>
      <c r="BP356" s="81"/>
      <c r="BQ356" s="81"/>
      <c r="BR356" s="81"/>
      <c r="BS356" s="81"/>
      <c r="BT356" s="81"/>
      <c r="BU356" s="81"/>
      <c r="BV356" s="81"/>
      <c r="BW356" s="81"/>
      <c r="BX356" s="81"/>
      <c r="BY356" s="81"/>
      <c r="BZ356" s="81"/>
      <c r="CA356" s="81"/>
      <c r="CB356" s="81"/>
      <c r="CC356" s="81"/>
      <c r="CD356" s="81"/>
      <c r="CE356" s="81"/>
      <c r="CF356" s="81"/>
      <c r="CG356" s="81"/>
      <c r="CH356" s="81"/>
      <c r="CI356" s="81"/>
      <c r="CJ356" s="81"/>
      <c r="CK356" s="81"/>
      <c r="CL356" s="81"/>
      <c r="CM356" s="81"/>
      <c r="CN356" s="81"/>
      <c r="CO356" s="81"/>
      <c r="CP356" s="81"/>
      <c r="CQ356" s="81"/>
      <c r="CR356" s="81"/>
      <c r="CS356" s="81"/>
      <c r="CT356" s="81"/>
      <c r="CU356" s="81"/>
      <c r="CV356" s="81"/>
      <c r="CW356" s="81"/>
      <c r="CX356" s="81"/>
      <c r="CY356" s="81"/>
      <c r="CZ356" s="81"/>
      <c r="DA356" s="81"/>
      <c r="DB356" s="81"/>
      <c r="DC356" s="81"/>
      <c r="DD356" s="81"/>
      <c r="DE356" s="81"/>
      <c r="DF356" s="81"/>
      <c r="DG356" s="81"/>
      <c r="DH356" s="81"/>
      <c r="DI356" s="81"/>
      <c r="DJ356" s="81"/>
      <c r="DK356" s="81"/>
      <c r="DL356" s="81"/>
      <c r="DM356" s="81"/>
      <c r="DN356" s="81"/>
      <c r="DO356" s="81"/>
      <c r="DP356" s="81"/>
      <c r="DQ356" s="81"/>
      <c r="DR356" s="81"/>
      <c r="DS356" s="81"/>
      <c r="DT356" s="81"/>
      <c r="DU356" s="81"/>
      <c r="DV356" s="81"/>
      <c r="DW356" s="81"/>
      <c r="DX356" s="81"/>
      <c r="DY356" s="81"/>
      <c r="DZ356" s="81"/>
      <c r="EA356" s="81"/>
      <c r="EB356" s="81"/>
      <c r="EC356" s="81"/>
      <c r="ED356" s="81"/>
      <c r="EE356" s="81"/>
      <c r="EF356" s="81"/>
      <c r="EG356" s="81"/>
      <c r="EH356" s="81"/>
      <c r="EI356" s="81"/>
      <c r="EJ356" s="81"/>
      <c r="EK356" s="81"/>
      <c r="EL356" s="81"/>
      <c r="EM356" s="81"/>
      <c r="EN356" s="81"/>
      <c r="EO356" s="81"/>
      <c r="EP356" s="81"/>
      <c r="EQ356" s="81"/>
      <c r="ER356" s="81"/>
      <c r="ES356" s="81"/>
      <c r="ET356" s="81"/>
      <c r="EU356" s="81"/>
      <c r="EV356" s="81"/>
      <c r="EW356" s="81"/>
      <c r="EX356" s="81"/>
      <c r="EY356" s="81"/>
    </row>
    <row r="357" spans="2:155" ht="14.45" customHeight="1" x14ac:dyDescent="0.25">
      <c r="B357" s="85"/>
      <c r="C357" s="85"/>
      <c r="D357" s="85"/>
      <c r="E357" s="85"/>
      <c r="F357" s="85"/>
      <c r="G357" s="85"/>
      <c r="H357" s="85"/>
      <c r="I357" s="85"/>
      <c r="J357" s="85"/>
      <c r="K357" s="85"/>
      <c r="L357" s="85"/>
      <c r="AN357" s="81"/>
      <c r="AO357" s="81"/>
      <c r="AP357" s="81"/>
      <c r="AQ357" s="81"/>
      <c r="AR357" s="81"/>
      <c r="AS357" s="81"/>
      <c r="AT357" s="81"/>
      <c r="AU357" s="81"/>
      <c r="AV357" s="81"/>
      <c r="AW357" s="81"/>
      <c r="AX357" s="81"/>
      <c r="AY357" s="81"/>
      <c r="AZ357" s="81"/>
      <c r="BA357" s="81"/>
      <c r="BB357" s="81"/>
      <c r="BC357" s="81"/>
      <c r="BD357" s="81"/>
      <c r="BE357" s="81"/>
      <c r="BF357" s="81"/>
      <c r="BG357" s="81"/>
      <c r="BH357" s="81"/>
      <c r="BI357" s="81"/>
      <c r="BJ357" s="81"/>
      <c r="BK357" s="81"/>
      <c r="BL357" s="81"/>
      <c r="BM357" s="81"/>
      <c r="BN357" s="81"/>
      <c r="BO357" s="81"/>
      <c r="BP357" s="81"/>
      <c r="BQ357" s="81"/>
      <c r="BR357" s="81"/>
      <c r="BS357" s="81"/>
      <c r="BT357" s="81"/>
      <c r="BU357" s="81"/>
      <c r="BV357" s="81"/>
      <c r="BW357" s="81"/>
      <c r="BX357" s="81"/>
      <c r="BY357" s="81"/>
      <c r="BZ357" s="81"/>
      <c r="CA357" s="81"/>
      <c r="CB357" s="81"/>
      <c r="CC357" s="81"/>
      <c r="CD357" s="81"/>
      <c r="CE357" s="81"/>
      <c r="CF357" s="81"/>
      <c r="CG357" s="81"/>
      <c r="CH357" s="81"/>
      <c r="CI357" s="81"/>
      <c r="CJ357" s="81"/>
      <c r="CK357" s="81"/>
      <c r="CL357" s="81"/>
      <c r="CM357" s="81"/>
      <c r="CN357" s="81"/>
      <c r="CO357" s="81"/>
      <c r="CP357" s="81"/>
      <c r="CQ357" s="81"/>
      <c r="CR357" s="81"/>
      <c r="CS357" s="81"/>
      <c r="CT357" s="81"/>
      <c r="CU357" s="81"/>
      <c r="CV357" s="81"/>
      <c r="CW357" s="81"/>
      <c r="CX357" s="81"/>
      <c r="CY357" s="81"/>
      <c r="CZ357" s="81"/>
      <c r="DA357" s="81"/>
      <c r="DB357" s="81"/>
      <c r="DC357" s="81"/>
      <c r="DD357" s="81"/>
      <c r="DE357" s="81"/>
      <c r="DF357" s="81"/>
      <c r="DG357" s="81"/>
      <c r="DH357" s="81"/>
      <c r="DI357" s="81"/>
      <c r="DJ357" s="81"/>
      <c r="DK357" s="81"/>
      <c r="DL357" s="81"/>
      <c r="DM357" s="81"/>
      <c r="DN357" s="81"/>
      <c r="DO357" s="81"/>
      <c r="DP357" s="81"/>
      <c r="DQ357" s="81"/>
      <c r="DR357" s="81"/>
      <c r="DS357" s="81"/>
      <c r="DT357" s="81"/>
      <c r="DU357" s="81"/>
      <c r="DV357" s="81"/>
      <c r="DW357" s="81"/>
      <c r="DX357" s="81"/>
      <c r="DY357" s="81"/>
      <c r="DZ357" s="81"/>
      <c r="EA357" s="81"/>
      <c r="EB357" s="81"/>
      <c r="EC357" s="81"/>
      <c r="ED357" s="81"/>
      <c r="EE357" s="81"/>
      <c r="EF357" s="81"/>
      <c r="EG357" s="81"/>
      <c r="EH357" s="81"/>
      <c r="EI357" s="81"/>
      <c r="EJ357" s="81"/>
      <c r="EK357" s="81"/>
      <c r="EL357" s="81"/>
      <c r="EM357" s="81"/>
      <c r="EN357" s="81"/>
      <c r="EO357" s="81"/>
      <c r="EP357" s="81"/>
      <c r="EQ357" s="81"/>
      <c r="ER357" s="81"/>
      <c r="ES357" s="81"/>
      <c r="ET357" s="81"/>
      <c r="EU357" s="81"/>
      <c r="EV357" s="81"/>
      <c r="EW357" s="81"/>
      <c r="EX357" s="81"/>
      <c r="EY357" s="81"/>
    </row>
    <row r="358" spans="2:155" ht="14.45" customHeight="1" x14ac:dyDescent="0.25">
      <c r="B358" s="85"/>
      <c r="C358" s="85"/>
      <c r="D358" s="85"/>
      <c r="E358" s="85"/>
      <c r="F358" s="85"/>
      <c r="G358" s="85"/>
      <c r="H358" s="85"/>
      <c r="I358" s="85"/>
      <c r="J358" s="85"/>
      <c r="K358" s="85"/>
      <c r="L358" s="85"/>
      <c r="AN358" s="81"/>
      <c r="AO358" s="81"/>
      <c r="AP358" s="81"/>
      <c r="AQ358" s="81"/>
      <c r="AR358" s="81"/>
      <c r="AS358" s="81"/>
      <c r="AT358" s="81"/>
      <c r="AU358" s="81"/>
      <c r="AV358" s="81"/>
      <c r="AW358" s="81"/>
      <c r="AX358" s="81"/>
      <c r="AY358" s="81"/>
      <c r="AZ358" s="81"/>
      <c r="BA358" s="81"/>
      <c r="BB358" s="81"/>
      <c r="BC358" s="81"/>
      <c r="BD358" s="81"/>
      <c r="BE358" s="81"/>
      <c r="BF358" s="81"/>
      <c r="BG358" s="81"/>
      <c r="BH358" s="81"/>
      <c r="BI358" s="81"/>
      <c r="BJ358" s="81"/>
      <c r="BK358" s="81"/>
      <c r="BL358" s="81"/>
      <c r="BM358" s="81"/>
      <c r="BN358" s="81"/>
      <c r="BO358" s="81"/>
      <c r="BP358" s="81"/>
      <c r="BQ358" s="81"/>
      <c r="BR358" s="81"/>
      <c r="BS358" s="81"/>
      <c r="BT358" s="81"/>
      <c r="BU358" s="81"/>
      <c r="BV358" s="81"/>
      <c r="BW358" s="81"/>
      <c r="BX358" s="81"/>
      <c r="BY358" s="81"/>
      <c r="BZ358" s="81"/>
      <c r="CA358" s="81"/>
      <c r="CB358" s="81"/>
      <c r="CC358" s="81"/>
      <c r="CD358" s="81"/>
      <c r="CE358" s="81"/>
      <c r="CF358" s="81"/>
      <c r="CG358" s="81"/>
      <c r="CH358" s="81"/>
      <c r="CI358" s="81"/>
      <c r="CJ358" s="81"/>
      <c r="CK358" s="81"/>
      <c r="CL358" s="81"/>
      <c r="CM358" s="81"/>
      <c r="CN358" s="81"/>
      <c r="CO358" s="81"/>
      <c r="CP358" s="81"/>
      <c r="CQ358" s="81"/>
      <c r="CR358" s="81"/>
      <c r="CS358" s="81"/>
      <c r="CT358" s="81"/>
      <c r="CU358" s="81"/>
      <c r="CV358" s="81"/>
      <c r="CW358" s="81"/>
      <c r="CX358" s="81"/>
      <c r="CY358" s="81"/>
      <c r="CZ358" s="81"/>
      <c r="DA358" s="81"/>
      <c r="DB358" s="81"/>
      <c r="DC358" s="81"/>
      <c r="DD358" s="81"/>
      <c r="DE358" s="81"/>
      <c r="DF358" s="81"/>
      <c r="DG358" s="81"/>
      <c r="DH358" s="81"/>
      <c r="DI358" s="81"/>
      <c r="DJ358" s="81"/>
      <c r="DK358" s="81"/>
      <c r="DL358" s="81"/>
      <c r="DM358" s="81"/>
      <c r="DN358" s="81"/>
      <c r="DO358" s="81"/>
      <c r="DP358" s="81"/>
      <c r="DQ358" s="81"/>
      <c r="DR358" s="81"/>
      <c r="DS358" s="81"/>
      <c r="DT358" s="81"/>
      <c r="DU358" s="81"/>
      <c r="DV358" s="81"/>
      <c r="DW358" s="81"/>
      <c r="DX358" s="81"/>
      <c r="DY358" s="81"/>
      <c r="DZ358" s="81"/>
      <c r="EA358" s="81"/>
      <c r="EB358" s="81"/>
      <c r="EC358" s="81"/>
      <c r="ED358" s="81"/>
      <c r="EE358" s="81"/>
      <c r="EF358" s="81"/>
      <c r="EG358" s="81"/>
      <c r="EH358" s="81"/>
      <c r="EI358" s="81"/>
      <c r="EJ358" s="81"/>
      <c r="EK358" s="81"/>
      <c r="EL358" s="81"/>
      <c r="EM358" s="81"/>
      <c r="EN358" s="81"/>
      <c r="EO358" s="81"/>
      <c r="EP358" s="81"/>
      <c r="EQ358" s="81"/>
      <c r="ER358" s="81"/>
      <c r="ES358" s="81"/>
      <c r="ET358" s="81"/>
      <c r="EU358" s="81"/>
      <c r="EV358" s="81"/>
      <c r="EW358" s="81"/>
      <c r="EX358" s="81"/>
      <c r="EY358" s="81"/>
    </row>
    <row r="359" spans="2:155" ht="14.45" customHeight="1" x14ac:dyDescent="0.25">
      <c r="B359" s="85"/>
      <c r="C359" s="85"/>
      <c r="D359" s="85"/>
      <c r="E359" s="85"/>
      <c r="F359" s="85"/>
      <c r="G359" s="85"/>
      <c r="H359" s="85"/>
      <c r="I359" s="85"/>
      <c r="J359" s="85"/>
      <c r="K359" s="85"/>
      <c r="L359" s="85"/>
      <c r="AN359" s="81"/>
      <c r="AO359" s="81"/>
      <c r="AP359" s="81"/>
      <c r="AQ359" s="81"/>
      <c r="AR359" s="81"/>
      <c r="AS359" s="81"/>
      <c r="AT359" s="81"/>
      <c r="AU359" s="81"/>
      <c r="AV359" s="81"/>
      <c r="AW359" s="81"/>
      <c r="AX359" s="81"/>
      <c r="AY359" s="81"/>
      <c r="AZ359" s="81"/>
      <c r="BA359" s="81"/>
      <c r="BB359" s="81"/>
      <c r="BC359" s="81"/>
      <c r="BD359" s="81"/>
      <c r="BE359" s="81"/>
      <c r="BF359" s="81"/>
      <c r="BG359" s="81"/>
      <c r="BH359" s="81"/>
      <c r="BI359" s="81"/>
      <c r="BJ359" s="81"/>
      <c r="BK359" s="81"/>
      <c r="BL359" s="81"/>
      <c r="BM359" s="81"/>
      <c r="BN359" s="81"/>
      <c r="BO359" s="81"/>
      <c r="BP359" s="81"/>
      <c r="BQ359" s="81"/>
      <c r="BR359" s="81"/>
      <c r="BS359" s="81"/>
      <c r="BT359" s="81"/>
      <c r="BU359" s="81"/>
      <c r="BV359" s="81"/>
      <c r="BW359" s="81"/>
      <c r="BX359" s="81"/>
      <c r="BY359" s="81"/>
      <c r="BZ359" s="81"/>
      <c r="CA359" s="81"/>
      <c r="CB359" s="81"/>
      <c r="CC359" s="81"/>
      <c r="CD359" s="81"/>
      <c r="CE359" s="81"/>
      <c r="CF359" s="81"/>
      <c r="CG359" s="81"/>
      <c r="CH359" s="81"/>
      <c r="CI359" s="81"/>
      <c r="CJ359" s="81"/>
      <c r="CK359" s="81"/>
      <c r="CL359" s="81"/>
      <c r="CM359" s="81"/>
      <c r="CN359" s="81"/>
      <c r="CO359" s="81"/>
      <c r="CP359" s="81"/>
      <c r="CQ359" s="81"/>
      <c r="CR359" s="81"/>
      <c r="CS359" s="81"/>
      <c r="CT359" s="81"/>
      <c r="CU359" s="81"/>
      <c r="CV359" s="81"/>
      <c r="CW359" s="81"/>
      <c r="CX359" s="81"/>
      <c r="CY359" s="81"/>
      <c r="CZ359" s="81"/>
      <c r="DA359" s="81"/>
      <c r="DB359" s="81"/>
      <c r="DC359" s="81"/>
      <c r="DD359" s="81"/>
      <c r="DE359" s="81"/>
      <c r="DF359" s="81"/>
      <c r="DG359" s="81"/>
      <c r="DH359" s="81"/>
      <c r="DI359" s="81"/>
      <c r="DJ359" s="81"/>
      <c r="DK359" s="81"/>
      <c r="DL359" s="81"/>
      <c r="DM359" s="81"/>
      <c r="DN359" s="81"/>
      <c r="DO359" s="81"/>
      <c r="DP359" s="81"/>
      <c r="DQ359" s="81"/>
      <c r="DR359" s="81"/>
      <c r="DS359" s="81"/>
      <c r="DT359" s="81"/>
      <c r="DU359" s="81"/>
      <c r="DV359" s="81"/>
      <c r="DW359" s="81"/>
      <c r="DX359" s="81"/>
      <c r="DY359" s="81"/>
      <c r="DZ359" s="81"/>
      <c r="EA359" s="81"/>
      <c r="EB359" s="81"/>
      <c r="EC359" s="81"/>
      <c r="ED359" s="81"/>
      <c r="EE359" s="81"/>
      <c r="EF359" s="81"/>
      <c r="EG359" s="81"/>
      <c r="EH359" s="81"/>
      <c r="EI359" s="81"/>
      <c r="EJ359" s="81"/>
      <c r="EK359" s="81"/>
      <c r="EL359" s="81"/>
      <c r="EM359" s="81"/>
      <c r="EN359" s="81"/>
      <c r="EO359" s="81"/>
      <c r="EP359" s="81"/>
      <c r="EQ359" s="81"/>
      <c r="ER359" s="81"/>
      <c r="ES359" s="81"/>
      <c r="ET359" s="81"/>
      <c r="EU359" s="81"/>
      <c r="EV359" s="81"/>
      <c r="EW359" s="81"/>
      <c r="EX359" s="81"/>
      <c r="EY359" s="81"/>
    </row>
    <row r="360" spans="2:155" ht="14.45" customHeight="1" x14ac:dyDescent="0.25">
      <c r="B360" s="85"/>
      <c r="C360" s="85"/>
      <c r="D360" s="85"/>
      <c r="E360" s="85"/>
      <c r="F360" s="85"/>
      <c r="G360" s="85"/>
      <c r="H360" s="85"/>
      <c r="I360" s="85"/>
      <c r="J360" s="85"/>
      <c r="K360" s="85"/>
      <c r="L360" s="85"/>
      <c r="AN360" s="81"/>
      <c r="AO360" s="81"/>
      <c r="AP360" s="81"/>
      <c r="AQ360" s="81"/>
      <c r="AR360" s="81"/>
      <c r="AS360" s="81"/>
      <c r="AT360" s="81"/>
      <c r="AU360" s="81"/>
      <c r="AV360" s="81"/>
      <c r="AW360" s="81"/>
      <c r="AX360" s="81"/>
      <c r="AY360" s="81"/>
      <c r="AZ360" s="81"/>
      <c r="BA360" s="81"/>
      <c r="BB360" s="81"/>
      <c r="BC360" s="81"/>
      <c r="BD360" s="81"/>
      <c r="BE360" s="81"/>
      <c r="BF360" s="81"/>
      <c r="BG360" s="81"/>
      <c r="BH360" s="81"/>
      <c r="BI360" s="81"/>
      <c r="BJ360" s="81"/>
      <c r="BK360" s="81"/>
      <c r="BL360" s="81"/>
      <c r="BM360" s="81"/>
      <c r="BN360" s="81"/>
      <c r="BO360" s="81"/>
      <c r="BP360" s="81"/>
      <c r="BQ360" s="81"/>
      <c r="BR360" s="81"/>
      <c r="BS360" s="81"/>
      <c r="BT360" s="81"/>
      <c r="BU360" s="81"/>
      <c r="BV360" s="81"/>
      <c r="BW360" s="81"/>
      <c r="BX360" s="81"/>
      <c r="BY360" s="81"/>
      <c r="BZ360" s="81"/>
      <c r="CA360" s="81"/>
      <c r="CB360" s="81"/>
      <c r="CC360" s="81"/>
      <c r="CD360" s="81"/>
      <c r="CE360" s="81"/>
      <c r="CF360" s="81"/>
      <c r="CG360" s="81"/>
      <c r="CH360" s="81"/>
      <c r="CI360" s="81"/>
      <c r="CJ360" s="81"/>
      <c r="CK360" s="81"/>
      <c r="CL360" s="81"/>
      <c r="CM360" s="81"/>
      <c r="CN360" s="81"/>
      <c r="CO360" s="81"/>
      <c r="CP360" s="81"/>
      <c r="CQ360" s="81"/>
      <c r="CR360" s="81"/>
      <c r="CS360" s="81"/>
      <c r="CT360" s="81"/>
      <c r="CU360" s="81"/>
      <c r="CV360" s="81"/>
      <c r="CW360" s="81"/>
      <c r="CX360" s="81"/>
      <c r="CY360" s="81"/>
      <c r="CZ360" s="81"/>
      <c r="DA360" s="81"/>
      <c r="DB360" s="81"/>
      <c r="DC360" s="81"/>
      <c r="DD360" s="81"/>
      <c r="DE360" s="81"/>
      <c r="DF360" s="81"/>
      <c r="DG360" s="81"/>
      <c r="DH360" s="81"/>
      <c r="DI360" s="81"/>
      <c r="DJ360" s="81"/>
      <c r="DK360" s="81"/>
      <c r="DL360" s="81"/>
      <c r="DM360" s="81"/>
      <c r="DN360" s="81"/>
      <c r="DO360" s="81"/>
      <c r="DP360" s="81"/>
      <c r="DQ360" s="81"/>
      <c r="DR360" s="81"/>
      <c r="DS360" s="81"/>
      <c r="DT360" s="81"/>
      <c r="DU360" s="81"/>
      <c r="DV360" s="81"/>
      <c r="DW360" s="81"/>
      <c r="DX360" s="81"/>
      <c r="DY360" s="81"/>
      <c r="DZ360" s="81"/>
      <c r="EA360" s="81"/>
      <c r="EB360" s="81"/>
      <c r="EC360" s="81"/>
      <c r="ED360" s="81"/>
      <c r="EE360" s="81"/>
      <c r="EF360" s="81"/>
      <c r="EG360" s="81"/>
      <c r="EH360" s="81"/>
      <c r="EI360" s="81"/>
      <c r="EJ360" s="81"/>
      <c r="EK360" s="81"/>
      <c r="EL360" s="81"/>
      <c r="EM360" s="81"/>
      <c r="EN360" s="81"/>
      <c r="EO360" s="81"/>
      <c r="EP360" s="81"/>
      <c r="EQ360" s="81"/>
      <c r="ER360" s="81"/>
      <c r="ES360" s="81"/>
      <c r="ET360" s="81"/>
      <c r="EU360" s="81"/>
      <c r="EV360" s="81"/>
      <c r="EW360" s="81"/>
      <c r="EX360" s="81"/>
      <c r="EY360" s="81"/>
    </row>
    <row r="361" spans="2:155" ht="14.45" customHeight="1" x14ac:dyDescent="0.25">
      <c r="B361" s="85"/>
      <c r="C361" s="85"/>
      <c r="D361" s="85"/>
      <c r="E361" s="85"/>
      <c r="F361" s="85"/>
      <c r="G361" s="85"/>
      <c r="H361" s="85"/>
      <c r="I361" s="85"/>
      <c r="J361" s="85"/>
      <c r="K361" s="85"/>
      <c r="L361" s="85"/>
      <c r="AN361" s="81"/>
      <c r="AO361" s="81"/>
      <c r="AP361" s="81"/>
      <c r="AQ361" s="81"/>
      <c r="AR361" s="81"/>
      <c r="AS361" s="81"/>
      <c r="AT361" s="81"/>
      <c r="AU361" s="81"/>
      <c r="AV361" s="81"/>
      <c r="AW361" s="81"/>
      <c r="AX361" s="81"/>
      <c r="AY361" s="81"/>
      <c r="AZ361" s="81"/>
      <c r="BA361" s="81"/>
      <c r="BB361" s="81"/>
      <c r="BC361" s="81"/>
      <c r="BD361" s="81"/>
      <c r="BE361" s="81"/>
      <c r="BF361" s="81"/>
      <c r="BG361" s="81"/>
      <c r="BH361" s="81"/>
      <c r="BI361" s="81"/>
      <c r="BJ361" s="81"/>
      <c r="BK361" s="81"/>
      <c r="BL361" s="81"/>
      <c r="BM361" s="81"/>
      <c r="BN361" s="81"/>
      <c r="BO361" s="81"/>
      <c r="BP361" s="81"/>
      <c r="BQ361" s="81"/>
      <c r="BR361" s="81"/>
      <c r="BS361" s="81"/>
      <c r="BT361" s="81"/>
      <c r="BU361" s="81"/>
      <c r="BV361" s="81"/>
      <c r="BW361" s="81"/>
      <c r="BX361" s="81"/>
      <c r="BY361" s="81"/>
      <c r="BZ361" s="81"/>
      <c r="CA361" s="81"/>
      <c r="CB361" s="81"/>
      <c r="CC361" s="81"/>
      <c r="CD361" s="81"/>
      <c r="CE361" s="81"/>
      <c r="CF361" s="81"/>
      <c r="CG361" s="81"/>
      <c r="CH361" s="81"/>
      <c r="CI361" s="81"/>
      <c r="CJ361" s="81"/>
      <c r="CK361" s="81"/>
      <c r="CL361" s="81"/>
      <c r="CM361" s="81"/>
      <c r="CN361" s="81"/>
      <c r="CO361" s="81"/>
      <c r="CP361" s="81"/>
      <c r="CQ361" s="81"/>
      <c r="CR361" s="81"/>
      <c r="CS361" s="81"/>
      <c r="CT361" s="81"/>
      <c r="CU361" s="81"/>
      <c r="CV361" s="81"/>
      <c r="CW361" s="81"/>
      <c r="CX361" s="81"/>
      <c r="CY361" s="81"/>
      <c r="CZ361" s="81"/>
      <c r="DA361" s="81"/>
      <c r="DB361" s="81"/>
      <c r="DC361" s="81"/>
      <c r="DD361" s="81"/>
      <c r="DE361" s="81"/>
      <c r="DF361" s="81"/>
      <c r="DG361" s="81"/>
      <c r="DH361" s="81"/>
      <c r="DI361" s="81"/>
      <c r="DJ361" s="81"/>
      <c r="DK361" s="81"/>
      <c r="DL361" s="81"/>
      <c r="DM361" s="81"/>
      <c r="DN361" s="81"/>
      <c r="DO361" s="81"/>
      <c r="DP361" s="81"/>
      <c r="DQ361" s="81"/>
      <c r="DR361" s="81"/>
      <c r="DS361" s="81"/>
      <c r="DT361" s="81"/>
      <c r="DU361" s="81"/>
      <c r="DV361" s="81"/>
      <c r="DW361" s="81"/>
      <c r="DX361" s="81"/>
      <c r="DY361" s="81"/>
      <c r="DZ361" s="81"/>
      <c r="EA361" s="81"/>
      <c r="EB361" s="81"/>
      <c r="EC361" s="81"/>
      <c r="ED361" s="81"/>
      <c r="EE361" s="81"/>
      <c r="EF361" s="81"/>
      <c r="EG361" s="81"/>
      <c r="EH361" s="81"/>
      <c r="EI361" s="81"/>
      <c r="EJ361" s="81"/>
      <c r="EK361" s="81"/>
      <c r="EL361" s="81"/>
      <c r="EM361" s="81"/>
      <c r="EN361" s="81"/>
      <c r="EO361" s="81"/>
      <c r="EP361" s="81"/>
      <c r="EQ361" s="81"/>
      <c r="ER361" s="81"/>
      <c r="ES361" s="81"/>
      <c r="ET361" s="81"/>
      <c r="EU361" s="81"/>
      <c r="EV361" s="81"/>
      <c r="EW361" s="81"/>
      <c r="EX361" s="81"/>
      <c r="EY361" s="81"/>
    </row>
    <row r="362" spans="2:155" ht="14.45" customHeight="1" x14ac:dyDescent="0.25">
      <c r="B362" s="85"/>
      <c r="C362" s="85"/>
      <c r="D362" s="85"/>
      <c r="E362" s="85"/>
      <c r="F362" s="85"/>
      <c r="G362" s="85"/>
      <c r="H362" s="85"/>
      <c r="I362" s="85"/>
      <c r="J362" s="85"/>
      <c r="K362" s="85"/>
      <c r="L362" s="85"/>
      <c r="AN362" s="81"/>
      <c r="AO362" s="81"/>
      <c r="AP362" s="81"/>
      <c r="AQ362" s="81"/>
      <c r="AR362" s="81"/>
      <c r="AS362" s="81"/>
      <c r="AT362" s="81"/>
      <c r="AU362" s="81"/>
      <c r="AV362" s="81"/>
      <c r="AW362" s="81"/>
      <c r="AX362" s="81"/>
      <c r="AY362" s="81"/>
      <c r="AZ362" s="81"/>
      <c r="BA362" s="81"/>
      <c r="BB362" s="81"/>
      <c r="BC362" s="81"/>
      <c r="BD362" s="81"/>
      <c r="BE362" s="81"/>
      <c r="BF362" s="81"/>
      <c r="BG362" s="81"/>
      <c r="BH362" s="81"/>
      <c r="BI362" s="81"/>
      <c r="BJ362" s="81"/>
      <c r="BK362" s="81"/>
      <c r="BL362" s="81"/>
      <c r="BM362" s="81"/>
      <c r="BN362" s="81"/>
      <c r="BO362" s="81"/>
      <c r="BP362" s="81"/>
      <c r="BQ362" s="81"/>
      <c r="BR362" s="81"/>
      <c r="BS362" s="81"/>
      <c r="BT362" s="81"/>
      <c r="BU362" s="81"/>
      <c r="BV362" s="81"/>
      <c r="BW362" s="81"/>
      <c r="BX362" s="81"/>
      <c r="BY362" s="81"/>
      <c r="BZ362" s="81"/>
      <c r="CA362" s="81"/>
      <c r="CB362" s="81"/>
      <c r="CC362" s="81"/>
      <c r="CD362" s="81"/>
      <c r="CE362" s="81"/>
      <c r="CF362" s="81"/>
      <c r="CG362" s="81"/>
      <c r="CH362" s="81"/>
      <c r="CI362" s="81"/>
      <c r="CJ362" s="81"/>
      <c r="CK362" s="81"/>
      <c r="CL362" s="81"/>
      <c r="CM362" s="81"/>
      <c r="CN362" s="81"/>
      <c r="CO362" s="81"/>
      <c r="CP362" s="81"/>
      <c r="CQ362" s="81"/>
      <c r="CR362" s="81"/>
      <c r="CS362" s="81"/>
      <c r="CT362" s="81"/>
      <c r="CU362" s="81"/>
      <c r="CV362" s="81"/>
      <c r="CW362" s="81"/>
      <c r="CX362" s="81"/>
      <c r="CY362" s="81"/>
      <c r="CZ362" s="81"/>
      <c r="DA362" s="81"/>
      <c r="DB362" s="81"/>
      <c r="DC362" s="81"/>
      <c r="DD362" s="81"/>
      <c r="DE362" s="81"/>
      <c r="DF362" s="81"/>
      <c r="DG362" s="81"/>
      <c r="DH362" s="81"/>
      <c r="DI362" s="81"/>
      <c r="DJ362" s="81"/>
      <c r="DK362" s="81"/>
      <c r="DL362" s="81"/>
      <c r="DM362" s="81"/>
      <c r="DN362" s="81"/>
      <c r="DO362" s="81"/>
      <c r="DP362" s="81"/>
      <c r="DQ362" s="81"/>
      <c r="DR362" s="81"/>
      <c r="DS362" s="81"/>
      <c r="DT362" s="81"/>
      <c r="DU362" s="81"/>
      <c r="DV362" s="81"/>
      <c r="DW362" s="81"/>
      <c r="DX362" s="81"/>
      <c r="DY362" s="81"/>
      <c r="DZ362" s="81"/>
      <c r="EA362" s="81"/>
      <c r="EB362" s="81"/>
      <c r="EC362" s="81"/>
      <c r="ED362" s="81"/>
      <c r="EE362" s="81"/>
      <c r="EF362" s="81"/>
      <c r="EG362" s="81"/>
      <c r="EH362" s="81"/>
      <c r="EI362" s="81"/>
      <c r="EJ362" s="81"/>
      <c r="EK362" s="81"/>
      <c r="EL362" s="81"/>
      <c r="EM362" s="81"/>
      <c r="EN362" s="81"/>
      <c r="EO362" s="81"/>
      <c r="EP362" s="81"/>
      <c r="EQ362" s="81"/>
      <c r="ER362" s="81"/>
      <c r="ES362" s="81"/>
      <c r="ET362" s="81"/>
      <c r="EU362" s="81"/>
      <c r="EV362" s="81"/>
      <c r="EW362" s="81"/>
      <c r="EX362" s="81"/>
      <c r="EY362" s="81"/>
    </row>
    <row r="363" spans="2:155" ht="14.45" customHeight="1" x14ac:dyDescent="0.25">
      <c r="B363" s="85"/>
      <c r="C363" s="85"/>
      <c r="D363" s="85"/>
      <c r="E363" s="85"/>
      <c r="F363" s="85"/>
      <c r="G363" s="85"/>
      <c r="H363" s="85"/>
      <c r="I363" s="85"/>
      <c r="J363" s="85"/>
      <c r="K363" s="85"/>
      <c r="L363" s="85"/>
      <c r="AN363" s="81"/>
      <c r="AO363" s="81"/>
      <c r="AP363" s="81"/>
      <c r="AQ363" s="81"/>
      <c r="AR363" s="81"/>
      <c r="AS363" s="81"/>
      <c r="AT363" s="81"/>
      <c r="AU363" s="81"/>
      <c r="AV363" s="81"/>
      <c r="AW363" s="81"/>
      <c r="AX363" s="81"/>
      <c r="AY363" s="81"/>
      <c r="AZ363" s="81"/>
      <c r="BA363" s="81"/>
      <c r="BB363" s="81"/>
      <c r="BC363" s="81"/>
      <c r="BD363" s="81"/>
      <c r="BE363" s="81"/>
      <c r="BF363" s="81"/>
      <c r="BG363" s="81"/>
      <c r="BH363" s="81"/>
      <c r="BI363" s="81"/>
      <c r="BJ363" s="81"/>
      <c r="BK363" s="81"/>
      <c r="BL363" s="81"/>
      <c r="BM363" s="81"/>
      <c r="BN363" s="81"/>
      <c r="BO363" s="81"/>
      <c r="BP363" s="81"/>
      <c r="BQ363" s="81"/>
      <c r="BR363" s="81"/>
      <c r="BS363" s="81"/>
      <c r="BT363" s="81"/>
      <c r="BU363" s="81"/>
      <c r="BV363" s="81"/>
      <c r="BW363" s="81"/>
      <c r="BX363" s="81"/>
      <c r="BY363" s="81"/>
      <c r="BZ363" s="81"/>
      <c r="CA363" s="81"/>
      <c r="CB363" s="81"/>
      <c r="CC363" s="81"/>
      <c r="CD363" s="81"/>
      <c r="CE363" s="81"/>
      <c r="CF363" s="81"/>
      <c r="CG363" s="81"/>
      <c r="CH363" s="81"/>
      <c r="CI363" s="81"/>
      <c r="CJ363" s="81"/>
      <c r="CK363" s="81"/>
      <c r="CL363" s="81"/>
      <c r="CM363" s="81"/>
      <c r="CN363" s="81"/>
      <c r="CO363" s="81"/>
      <c r="CP363" s="81"/>
      <c r="CQ363" s="81"/>
      <c r="CR363" s="81"/>
      <c r="CS363" s="81"/>
      <c r="CT363" s="81"/>
      <c r="CU363" s="81"/>
      <c r="CV363" s="81"/>
      <c r="CW363" s="81"/>
      <c r="CX363" s="81"/>
      <c r="CY363" s="81"/>
      <c r="CZ363" s="81"/>
      <c r="DA363" s="81"/>
      <c r="DB363" s="81"/>
      <c r="DC363" s="81"/>
      <c r="DD363" s="81"/>
      <c r="DE363" s="81"/>
      <c r="DF363" s="81"/>
      <c r="DG363" s="81"/>
      <c r="DH363" s="81"/>
      <c r="DI363" s="81"/>
      <c r="DJ363" s="81"/>
      <c r="DK363" s="81"/>
      <c r="DL363" s="81"/>
      <c r="DM363" s="81"/>
      <c r="DN363" s="81"/>
      <c r="DO363" s="81"/>
      <c r="DP363" s="81"/>
      <c r="DQ363" s="81"/>
      <c r="DR363" s="81"/>
      <c r="DS363" s="81"/>
      <c r="DT363" s="81"/>
      <c r="DU363" s="81"/>
      <c r="DV363" s="81"/>
      <c r="DW363" s="81"/>
      <c r="DX363" s="81"/>
      <c r="DY363" s="81"/>
      <c r="DZ363" s="81"/>
      <c r="EA363" s="81"/>
      <c r="EB363" s="81"/>
      <c r="EC363" s="81"/>
      <c r="ED363" s="81"/>
      <c r="EE363" s="81"/>
      <c r="EF363" s="81"/>
      <c r="EG363" s="81"/>
      <c r="EH363" s="81"/>
      <c r="EI363" s="81"/>
      <c r="EJ363" s="81"/>
      <c r="EK363" s="81"/>
      <c r="EL363" s="81"/>
      <c r="EM363" s="81"/>
      <c r="EN363" s="81"/>
      <c r="EO363" s="81"/>
      <c r="EP363" s="81"/>
      <c r="EQ363" s="81"/>
      <c r="ER363" s="81"/>
      <c r="ES363" s="81"/>
      <c r="ET363" s="81"/>
      <c r="EU363" s="81"/>
      <c r="EV363" s="81"/>
      <c r="EW363" s="81"/>
      <c r="EX363" s="81"/>
      <c r="EY363" s="81"/>
    </row>
    <row r="364" spans="2:155" ht="14.45" customHeight="1" x14ac:dyDescent="0.25">
      <c r="B364" s="85"/>
      <c r="C364" s="85"/>
      <c r="D364" s="85"/>
      <c r="E364" s="85"/>
      <c r="F364" s="85"/>
      <c r="G364" s="85"/>
      <c r="H364" s="85"/>
      <c r="I364" s="85"/>
      <c r="J364" s="85"/>
      <c r="K364" s="85"/>
      <c r="L364" s="85"/>
      <c r="AN364" s="81"/>
      <c r="AO364" s="81"/>
      <c r="AP364" s="81"/>
      <c r="AQ364" s="81"/>
      <c r="AR364" s="81"/>
      <c r="AS364" s="81"/>
      <c r="AT364" s="81"/>
      <c r="AU364" s="81"/>
      <c r="AV364" s="81"/>
      <c r="AW364" s="81"/>
      <c r="AX364" s="81"/>
      <c r="AY364" s="81"/>
      <c r="AZ364" s="81"/>
      <c r="BA364" s="81"/>
      <c r="BB364" s="81"/>
      <c r="BC364" s="81"/>
      <c r="BD364" s="81"/>
      <c r="BE364" s="81"/>
      <c r="BF364" s="81"/>
      <c r="BG364" s="81"/>
      <c r="BH364" s="81"/>
      <c r="BI364" s="81"/>
      <c r="BJ364" s="81"/>
      <c r="BK364" s="81"/>
      <c r="BL364" s="81"/>
      <c r="BM364" s="81"/>
      <c r="BN364" s="81"/>
      <c r="BO364" s="81"/>
      <c r="BP364" s="81"/>
      <c r="BQ364" s="81"/>
      <c r="BR364" s="81"/>
      <c r="BS364" s="81"/>
      <c r="BT364" s="81"/>
      <c r="BU364" s="81"/>
      <c r="BV364" s="81"/>
      <c r="BW364" s="81"/>
      <c r="BX364" s="81"/>
      <c r="BY364" s="81"/>
      <c r="BZ364" s="81"/>
      <c r="CA364" s="81"/>
      <c r="CB364" s="81"/>
      <c r="CC364" s="81"/>
      <c r="CD364" s="81"/>
      <c r="CE364" s="81"/>
      <c r="CF364" s="81"/>
      <c r="CG364" s="81"/>
      <c r="CH364" s="81"/>
      <c r="CI364" s="81"/>
      <c r="CJ364" s="81"/>
      <c r="CK364" s="81"/>
      <c r="CL364" s="81"/>
      <c r="CM364" s="81"/>
      <c r="CN364" s="81"/>
      <c r="CO364" s="81"/>
      <c r="CP364" s="81"/>
      <c r="CQ364" s="81"/>
      <c r="CR364" s="81"/>
      <c r="CS364" s="81"/>
      <c r="CT364" s="81"/>
      <c r="CU364" s="81"/>
      <c r="CV364" s="81"/>
      <c r="CW364" s="81"/>
      <c r="CX364" s="81"/>
      <c r="CY364" s="81"/>
      <c r="CZ364" s="81"/>
      <c r="DA364" s="81"/>
      <c r="DB364" s="81"/>
      <c r="DC364" s="81"/>
      <c r="DD364" s="81"/>
      <c r="DE364" s="81"/>
      <c r="DF364" s="81"/>
      <c r="DG364" s="81"/>
      <c r="DH364" s="81"/>
      <c r="DI364" s="81"/>
      <c r="DJ364" s="81"/>
      <c r="DK364" s="81"/>
      <c r="DL364" s="81"/>
      <c r="DM364" s="81"/>
      <c r="DN364" s="81"/>
      <c r="DO364" s="81"/>
      <c r="DP364" s="81"/>
      <c r="DQ364" s="81"/>
      <c r="DR364" s="81"/>
      <c r="DS364" s="81"/>
      <c r="DT364" s="81"/>
      <c r="DU364" s="81"/>
      <c r="DV364" s="81"/>
      <c r="DW364" s="81"/>
      <c r="DX364" s="81"/>
      <c r="DY364" s="81"/>
      <c r="DZ364" s="81"/>
      <c r="EA364" s="81"/>
      <c r="EB364" s="81"/>
      <c r="EC364" s="81"/>
      <c r="ED364" s="81"/>
      <c r="EE364" s="81"/>
      <c r="EF364" s="81"/>
      <c r="EG364" s="81"/>
      <c r="EH364" s="81"/>
      <c r="EI364" s="81"/>
      <c r="EJ364" s="81"/>
      <c r="EK364" s="81"/>
      <c r="EL364" s="81"/>
      <c r="EM364" s="81"/>
      <c r="EN364" s="81"/>
      <c r="EO364" s="81"/>
      <c r="EP364" s="81"/>
      <c r="EQ364" s="81"/>
      <c r="ER364" s="81"/>
      <c r="ES364" s="81"/>
      <c r="ET364" s="81"/>
      <c r="EU364" s="81"/>
      <c r="EV364" s="81"/>
      <c r="EW364" s="81"/>
      <c r="EX364" s="81"/>
      <c r="EY364" s="81"/>
    </row>
    <row r="365" spans="2:155" ht="14.45" customHeight="1" x14ac:dyDescent="0.25">
      <c r="B365" s="85"/>
      <c r="C365" s="85"/>
      <c r="D365" s="85"/>
      <c r="E365" s="85"/>
      <c r="F365" s="85"/>
      <c r="G365" s="85"/>
      <c r="H365" s="85"/>
      <c r="I365" s="85"/>
      <c r="J365" s="85"/>
      <c r="K365" s="85"/>
      <c r="L365" s="85"/>
      <c r="AN365" s="81"/>
      <c r="AO365" s="81"/>
      <c r="AP365" s="81"/>
      <c r="AQ365" s="81"/>
      <c r="AR365" s="81"/>
      <c r="AS365" s="81"/>
      <c r="AT365" s="81"/>
      <c r="AU365" s="81"/>
      <c r="AV365" s="81"/>
      <c r="AW365" s="81"/>
      <c r="AX365" s="81"/>
      <c r="AY365" s="81"/>
      <c r="AZ365" s="81"/>
      <c r="BA365" s="81"/>
      <c r="BB365" s="81"/>
      <c r="BC365" s="81"/>
      <c r="BD365" s="81"/>
      <c r="BE365" s="81"/>
      <c r="BF365" s="81"/>
      <c r="BG365" s="81"/>
      <c r="BH365" s="81"/>
      <c r="BI365" s="81"/>
      <c r="BJ365" s="81"/>
      <c r="BK365" s="81"/>
      <c r="BL365" s="81"/>
      <c r="BM365" s="81"/>
      <c r="BN365" s="81"/>
      <c r="BO365" s="81"/>
      <c r="BP365" s="81"/>
      <c r="BQ365" s="81"/>
      <c r="BR365" s="81"/>
      <c r="BS365" s="81"/>
      <c r="BT365" s="81"/>
      <c r="BU365" s="81"/>
      <c r="BV365" s="81"/>
      <c r="BW365" s="81"/>
      <c r="BX365" s="81"/>
      <c r="BY365" s="81"/>
      <c r="BZ365" s="81"/>
      <c r="CA365" s="81"/>
      <c r="CB365" s="81"/>
      <c r="CC365" s="81"/>
      <c r="CD365" s="81"/>
      <c r="CE365" s="81"/>
      <c r="CF365" s="81"/>
      <c r="CG365" s="81"/>
      <c r="CH365" s="81"/>
      <c r="CI365" s="81"/>
      <c r="CJ365" s="81"/>
      <c r="CK365" s="81"/>
      <c r="CL365" s="81"/>
      <c r="CM365" s="81"/>
      <c r="CN365" s="81"/>
      <c r="CO365" s="81"/>
      <c r="CP365" s="81"/>
      <c r="CQ365" s="81"/>
      <c r="CR365" s="81"/>
      <c r="CS365" s="81"/>
      <c r="CT365" s="81"/>
      <c r="CU365" s="81"/>
      <c r="CV365" s="81"/>
      <c r="CW365" s="81"/>
      <c r="CX365" s="81"/>
      <c r="CY365" s="81"/>
      <c r="CZ365" s="81"/>
      <c r="DA365" s="81"/>
      <c r="DB365" s="81"/>
      <c r="DC365" s="81"/>
      <c r="DD365" s="81"/>
      <c r="DE365" s="81"/>
      <c r="DF365" s="81"/>
      <c r="DG365" s="81"/>
      <c r="DH365" s="81"/>
      <c r="DI365" s="81"/>
      <c r="DJ365" s="81"/>
      <c r="DK365" s="81"/>
      <c r="DL365" s="81"/>
      <c r="DM365" s="81"/>
      <c r="DN365" s="81"/>
      <c r="DO365" s="81"/>
      <c r="DP365" s="81"/>
      <c r="DQ365" s="81"/>
      <c r="DR365" s="81"/>
      <c r="DS365" s="81"/>
      <c r="DT365" s="81"/>
      <c r="DU365" s="81"/>
      <c r="DV365" s="81"/>
      <c r="DW365" s="81"/>
      <c r="DX365" s="81"/>
      <c r="DY365" s="81"/>
      <c r="DZ365" s="81"/>
      <c r="EA365" s="81"/>
      <c r="EB365" s="81"/>
      <c r="EC365" s="81"/>
      <c r="ED365" s="81"/>
      <c r="EE365" s="81"/>
      <c r="EF365" s="81"/>
      <c r="EG365" s="81"/>
      <c r="EH365" s="81"/>
      <c r="EI365" s="81"/>
      <c r="EJ365" s="81"/>
      <c r="EK365" s="81"/>
      <c r="EL365" s="81"/>
      <c r="EM365" s="81"/>
      <c r="EN365" s="81"/>
      <c r="EO365" s="81"/>
      <c r="EP365" s="81"/>
      <c r="EQ365" s="81"/>
      <c r="ER365" s="81"/>
      <c r="ES365" s="81"/>
      <c r="ET365" s="81"/>
      <c r="EU365" s="81"/>
      <c r="EV365" s="81"/>
      <c r="EW365" s="81"/>
      <c r="EX365" s="81"/>
      <c r="EY365" s="81"/>
    </row>
    <row r="366" spans="2:155" ht="14.45" customHeight="1" x14ac:dyDescent="0.25">
      <c r="B366" s="85"/>
      <c r="C366" s="85"/>
      <c r="D366" s="85"/>
      <c r="E366" s="85"/>
      <c r="F366" s="85"/>
      <c r="G366" s="85"/>
      <c r="H366" s="85"/>
      <c r="I366" s="85"/>
      <c r="J366" s="85"/>
      <c r="K366" s="85"/>
      <c r="L366" s="85"/>
      <c r="AN366" s="81"/>
      <c r="AO366" s="81"/>
      <c r="AP366" s="81"/>
      <c r="AQ366" s="81"/>
      <c r="AR366" s="81"/>
      <c r="AS366" s="81"/>
      <c r="AT366" s="81"/>
      <c r="AU366" s="81"/>
      <c r="AV366" s="81"/>
      <c r="AW366" s="81"/>
      <c r="AX366" s="81"/>
      <c r="AY366" s="81"/>
      <c r="AZ366" s="81"/>
      <c r="BA366" s="81"/>
      <c r="BB366" s="81"/>
      <c r="BC366" s="81"/>
      <c r="BD366" s="81"/>
      <c r="BE366" s="81"/>
      <c r="BF366" s="81"/>
      <c r="BG366" s="81"/>
      <c r="BH366" s="81"/>
      <c r="BI366" s="81"/>
      <c r="BJ366" s="81"/>
      <c r="BK366" s="81"/>
      <c r="BL366" s="81"/>
      <c r="BM366" s="81"/>
      <c r="BN366" s="81"/>
      <c r="BO366" s="81"/>
      <c r="BP366" s="81"/>
      <c r="BQ366" s="81"/>
      <c r="BR366" s="81"/>
      <c r="BS366" s="81"/>
      <c r="BT366" s="81"/>
      <c r="BU366" s="81"/>
      <c r="BV366" s="81"/>
      <c r="BW366" s="81"/>
      <c r="BX366" s="81"/>
      <c r="BY366" s="81"/>
      <c r="BZ366" s="81"/>
      <c r="CA366" s="81"/>
      <c r="CB366" s="81"/>
      <c r="CC366" s="81"/>
      <c r="CD366" s="81"/>
      <c r="CE366" s="81"/>
      <c r="CF366" s="81"/>
      <c r="CG366" s="81"/>
      <c r="CH366" s="81"/>
      <c r="CI366" s="81"/>
      <c r="CJ366" s="81"/>
      <c r="CK366" s="81"/>
      <c r="CL366" s="81"/>
      <c r="CM366" s="81"/>
      <c r="CN366" s="81"/>
      <c r="CO366" s="81"/>
      <c r="CP366" s="81"/>
      <c r="CQ366" s="81"/>
      <c r="CR366" s="81"/>
      <c r="CS366" s="81"/>
      <c r="CT366" s="81"/>
      <c r="CU366" s="81"/>
      <c r="CV366" s="81"/>
      <c r="CW366" s="81"/>
      <c r="CX366" s="81"/>
      <c r="CY366" s="81"/>
      <c r="CZ366" s="81"/>
      <c r="DA366" s="81"/>
      <c r="DB366" s="81"/>
      <c r="DC366" s="81"/>
      <c r="DD366" s="81"/>
      <c r="DE366" s="81"/>
      <c r="DF366" s="81"/>
      <c r="DG366" s="81"/>
      <c r="DH366" s="81"/>
      <c r="DI366" s="81"/>
      <c r="DJ366" s="81"/>
      <c r="DK366" s="81"/>
      <c r="DL366" s="81"/>
      <c r="DM366" s="81"/>
      <c r="DN366" s="81"/>
      <c r="DO366" s="81"/>
      <c r="DP366" s="81"/>
      <c r="DQ366" s="81"/>
      <c r="DR366" s="81"/>
      <c r="DS366" s="81"/>
      <c r="DT366" s="81"/>
      <c r="DU366" s="81"/>
      <c r="DV366" s="81"/>
      <c r="DW366" s="81"/>
      <c r="DX366" s="81"/>
      <c r="DY366" s="81"/>
      <c r="DZ366" s="81"/>
      <c r="EA366" s="81"/>
      <c r="EB366" s="81"/>
      <c r="EC366" s="81"/>
      <c r="ED366" s="81"/>
      <c r="EE366" s="81"/>
      <c r="EF366" s="81"/>
      <c r="EG366" s="81"/>
      <c r="EH366" s="81"/>
      <c r="EI366" s="81"/>
      <c r="EJ366" s="81"/>
      <c r="EK366" s="81"/>
      <c r="EL366" s="81"/>
      <c r="EM366" s="81"/>
      <c r="EN366" s="81"/>
      <c r="EO366" s="81"/>
      <c r="EP366" s="81"/>
      <c r="EQ366" s="81"/>
      <c r="ER366" s="81"/>
      <c r="ES366" s="81"/>
      <c r="ET366" s="81"/>
      <c r="EU366" s="81"/>
      <c r="EV366" s="81"/>
      <c r="EW366" s="81"/>
      <c r="EX366" s="81"/>
      <c r="EY366" s="81"/>
    </row>
    <row r="367" spans="2:155" ht="14.45" customHeight="1" x14ac:dyDescent="0.25">
      <c r="B367" s="85"/>
      <c r="C367" s="85"/>
      <c r="D367" s="85"/>
      <c r="E367" s="85"/>
      <c r="F367" s="85"/>
      <c r="G367" s="85"/>
      <c r="H367" s="85"/>
      <c r="I367" s="85"/>
      <c r="J367" s="85"/>
      <c r="K367" s="85"/>
      <c r="L367" s="85"/>
      <c r="AN367" s="81"/>
      <c r="AO367" s="81"/>
      <c r="AP367" s="81"/>
      <c r="AQ367" s="81"/>
      <c r="AR367" s="81"/>
      <c r="AS367" s="81"/>
      <c r="AT367" s="81"/>
      <c r="AU367" s="81"/>
      <c r="AV367" s="81"/>
      <c r="AW367" s="81"/>
      <c r="AX367" s="81"/>
      <c r="AY367" s="81"/>
      <c r="AZ367" s="81"/>
      <c r="BA367" s="81"/>
      <c r="BB367" s="81"/>
      <c r="BC367" s="81"/>
      <c r="BD367" s="81"/>
      <c r="BE367" s="81"/>
      <c r="BF367" s="81"/>
      <c r="BG367" s="81"/>
      <c r="BH367" s="81"/>
      <c r="BI367" s="81"/>
      <c r="BJ367" s="81"/>
      <c r="BK367" s="81"/>
      <c r="BL367" s="81"/>
      <c r="BM367" s="81"/>
      <c r="BN367" s="81"/>
      <c r="BO367" s="81"/>
      <c r="BP367" s="81"/>
      <c r="BQ367" s="81"/>
      <c r="BR367" s="81"/>
      <c r="BS367" s="81"/>
      <c r="BT367" s="81"/>
      <c r="BU367" s="81"/>
      <c r="BV367" s="81"/>
      <c r="BW367" s="81"/>
      <c r="BX367" s="81"/>
      <c r="BY367" s="81"/>
      <c r="BZ367" s="81"/>
      <c r="CA367" s="81"/>
      <c r="CB367" s="81"/>
      <c r="CC367" s="81"/>
      <c r="CD367" s="81"/>
      <c r="CE367" s="81"/>
      <c r="CF367" s="81"/>
      <c r="CG367" s="81"/>
      <c r="CH367" s="81"/>
      <c r="CI367" s="81"/>
      <c r="CJ367" s="81"/>
      <c r="CK367" s="81"/>
      <c r="CL367" s="81"/>
      <c r="CM367" s="81"/>
      <c r="CN367" s="81"/>
      <c r="CO367" s="81"/>
      <c r="CP367" s="81"/>
      <c r="CQ367" s="81"/>
      <c r="CR367" s="81"/>
      <c r="CS367" s="81"/>
      <c r="CT367" s="81"/>
      <c r="CU367" s="81"/>
      <c r="CV367" s="81"/>
      <c r="CW367" s="81"/>
      <c r="CX367" s="81"/>
      <c r="CY367" s="81"/>
      <c r="CZ367" s="81"/>
      <c r="DA367" s="81"/>
      <c r="DB367" s="81"/>
      <c r="DC367" s="81"/>
      <c r="DD367" s="81"/>
      <c r="DE367" s="81"/>
      <c r="DF367" s="81"/>
      <c r="DG367" s="81"/>
      <c r="DH367" s="81"/>
      <c r="DI367" s="81"/>
      <c r="DJ367" s="81"/>
      <c r="DK367" s="81"/>
      <c r="DL367" s="81"/>
      <c r="DM367" s="81"/>
      <c r="DN367" s="81"/>
      <c r="DO367" s="81"/>
      <c r="DP367" s="81"/>
      <c r="DQ367" s="81"/>
      <c r="DR367" s="81"/>
      <c r="DS367" s="81"/>
      <c r="DT367" s="81"/>
      <c r="DU367" s="81"/>
      <c r="DV367" s="81"/>
      <c r="DW367" s="81"/>
      <c r="DX367" s="81"/>
      <c r="DY367" s="81"/>
      <c r="DZ367" s="81"/>
      <c r="EA367" s="81"/>
      <c r="EB367" s="81"/>
      <c r="EC367" s="81"/>
      <c r="ED367" s="81"/>
      <c r="EE367" s="81"/>
      <c r="EF367" s="81"/>
      <c r="EG367" s="81"/>
      <c r="EH367" s="81"/>
      <c r="EI367" s="81"/>
      <c r="EJ367" s="81"/>
      <c r="EK367" s="81"/>
      <c r="EL367" s="81"/>
      <c r="EM367" s="81"/>
      <c r="EN367" s="81"/>
      <c r="EO367" s="81"/>
      <c r="EP367" s="81"/>
      <c r="EQ367" s="81"/>
      <c r="ER367" s="81"/>
      <c r="ES367" s="81"/>
      <c r="ET367" s="81"/>
      <c r="EU367" s="81"/>
      <c r="EV367" s="81"/>
      <c r="EW367" s="81"/>
      <c r="EX367" s="81"/>
      <c r="EY367" s="81"/>
    </row>
    <row r="368" spans="2:155" ht="14.45" customHeight="1" x14ac:dyDescent="0.25">
      <c r="B368" s="85"/>
      <c r="C368" s="85"/>
      <c r="D368" s="85"/>
      <c r="E368" s="85"/>
      <c r="F368" s="85"/>
      <c r="G368" s="85"/>
      <c r="H368" s="85"/>
      <c r="I368" s="85"/>
      <c r="J368" s="85"/>
      <c r="K368" s="85"/>
      <c r="L368" s="85"/>
      <c r="AN368" s="81"/>
      <c r="AO368" s="81"/>
      <c r="AP368" s="81"/>
      <c r="AQ368" s="81"/>
      <c r="AR368" s="81"/>
      <c r="AS368" s="81"/>
      <c r="AT368" s="81"/>
      <c r="AU368" s="81"/>
      <c r="AV368" s="81"/>
      <c r="AW368" s="81"/>
      <c r="AX368" s="81"/>
      <c r="AY368" s="81"/>
      <c r="AZ368" s="81"/>
      <c r="BA368" s="81"/>
      <c r="BB368" s="81"/>
      <c r="BC368" s="81"/>
      <c r="BD368" s="81"/>
      <c r="BE368" s="81"/>
      <c r="BF368" s="81"/>
      <c r="BG368" s="81"/>
      <c r="BH368" s="81"/>
      <c r="BI368" s="81"/>
      <c r="BJ368" s="81"/>
      <c r="BK368" s="81"/>
      <c r="BL368" s="81"/>
      <c r="BM368" s="81"/>
      <c r="BN368" s="81"/>
      <c r="BO368" s="81"/>
      <c r="BP368" s="81"/>
      <c r="BQ368" s="81"/>
      <c r="BR368" s="81"/>
      <c r="BS368" s="81"/>
      <c r="BT368" s="81"/>
      <c r="BU368" s="81"/>
      <c r="BV368" s="81"/>
      <c r="BW368" s="81"/>
      <c r="BX368" s="81"/>
      <c r="BY368" s="81"/>
      <c r="BZ368" s="81"/>
      <c r="CA368" s="81"/>
      <c r="CB368" s="81"/>
      <c r="CC368" s="81"/>
      <c r="CD368" s="81"/>
      <c r="CE368" s="81"/>
      <c r="CF368" s="81"/>
      <c r="CG368" s="81"/>
      <c r="CH368" s="81"/>
      <c r="CI368" s="81"/>
      <c r="CJ368" s="81"/>
      <c r="CK368" s="81"/>
      <c r="CL368" s="81"/>
      <c r="CM368" s="81"/>
      <c r="CN368" s="81"/>
      <c r="CO368" s="81"/>
      <c r="CP368" s="81"/>
      <c r="CQ368" s="81"/>
      <c r="CR368" s="81"/>
      <c r="CS368" s="81"/>
      <c r="CT368" s="81"/>
      <c r="CU368" s="81"/>
      <c r="CV368" s="81"/>
      <c r="CW368" s="81"/>
      <c r="CX368" s="81"/>
      <c r="CY368" s="81"/>
      <c r="CZ368" s="81"/>
      <c r="DA368" s="81"/>
      <c r="DB368" s="81"/>
      <c r="DC368" s="81"/>
      <c r="DD368" s="81"/>
      <c r="DE368" s="81"/>
      <c r="DF368" s="81"/>
      <c r="DG368" s="81"/>
      <c r="DH368" s="81"/>
      <c r="DI368" s="81"/>
      <c r="DJ368" s="81"/>
      <c r="DK368" s="81"/>
      <c r="DL368" s="81"/>
      <c r="DM368" s="81"/>
      <c r="DN368" s="81"/>
      <c r="DO368" s="81"/>
      <c r="DP368" s="81"/>
      <c r="DQ368" s="81"/>
      <c r="DR368" s="81"/>
      <c r="DS368" s="81"/>
      <c r="DT368" s="81"/>
      <c r="DU368" s="81"/>
      <c r="DV368" s="81"/>
      <c r="DW368" s="81"/>
      <c r="DX368" s="81"/>
      <c r="DY368" s="81"/>
      <c r="DZ368" s="81"/>
      <c r="EA368" s="81"/>
      <c r="EB368" s="81"/>
      <c r="EC368" s="81"/>
      <c r="ED368" s="81"/>
      <c r="EE368" s="81"/>
      <c r="EF368" s="81"/>
      <c r="EG368" s="81"/>
      <c r="EH368" s="81"/>
      <c r="EI368" s="81"/>
      <c r="EJ368" s="81"/>
      <c r="EK368" s="81"/>
      <c r="EL368" s="81"/>
      <c r="EM368" s="81"/>
      <c r="EN368" s="81"/>
      <c r="EO368" s="81"/>
      <c r="EP368" s="81"/>
      <c r="EQ368" s="81"/>
      <c r="ER368" s="81"/>
      <c r="ES368" s="81"/>
      <c r="ET368" s="81"/>
      <c r="EU368" s="81"/>
      <c r="EV368" s="81"/>
      <c r="EW368" s="81"/>
      <c r="EX368" s="81"/>
      <c r="EY368" s="81"/>
    </row>
    <row r="369" spans="1:155" ht="14.45" customHeight="1" x14ac:dyDescent="0.25">
      <c r="B369" s="85"/>
      <c r="C369" s="85"/>
      <c r="D369" s="85"/>
      <c r="E369" s="85"/>
      <c r="F369" s="85"/>
      <c r="G369" s="85"/>
      <c r="H369" s="85"/>
      <c r="I369" s="85"/>
      <c r="J369" s="85"/>
      <c r="K369" s="85"/>
      <c r="L369" s="85"/>
      <c r="AN369" s="81"/>
      <c r="AO369" s="81"/>
      <c r="AP369" s="81"/>
      <c r="AQ369" s="81"/>
      <c r="AR369" s="81"/>
      <c r="AS369" s="81"/>
      <c r="AT369" s="81"/>
      <c r="AU369" s="81"/>
      <c r="AV369" s="81"/>
      <c r="AW369" s="81"/>
      <c r="AX369" s="81"/>
      <c r="AY369" s="81"/>
      <c r="AZ369" s="81"/>
      <c r="BA369" s="81"/>
      <c r="BB369" s="81"/>
      <c r="BC369" s="81"/>
      <c r="BD369" s="81"/>
      <c r="BE369" s="81"/>
      <c r="BF369" s="81"/>
      <c r="BG369" s="81"/>
      <c r="BH369" s="81"/>
      <c r="BI369" s="81"/>
      <c r="BJ369" s="81"/>
      <c r="BK369" s="81"/>
      <c r="BL369" s="81"/>
      <c r="BM369" s="81"/>
      <c r="BN369" s="81"/>
      <c r="BO369" s="81"/>
      <c r="BP369" s="81"/>
      <c r="BQ369" s="81"/>
      <c r="BR369" s="81"/>
      <c r="BS369" s="81"/>
      <c r="BT369" s="81"/>
      <c r="BU369" s="81"/>
      <c r="BV369" s="81"/>
      <c r="BW369" s="81"/>
      <c r="BX369" s="81"/>
      <c r="BY369" s="81"/>
      <c r="BZ369" s="81"/>
      <c r="CA369" s="81"/>
      <c r="CB369" s="81"/>
      <c r="CC369" s="81"/>
      <c r="CD369" s="81"/>
      <c r="CE369" s="81"/>
      <c r="CF369" s="81"/>
      <c r="CG369" s="81"/>
      <c r="CH369" s="81"/>
      <c r="CI369" s="81"/>
      <c r="CJ369" s="81"/>
      <c r="CK369" s="81"/>
      <c r="CL369" s="81"/>
      <c r="CM369" s="81"/>
      <c r="CN369" s="81"/>
      <c r="CO369" s="81"/>
      <c r="CP369" s="81"/>
      <c r="CQ369" s="81"/>
      <c r="CR369" s="81"/>
      <c r="CS369" s="81"/>
      <c r="CT369" s="81"/>
      <c r="CU369" s="81"/>
      <c r="CV369" s="81"/>
      <c r="CW369" s="81"/>
      <c r="CX369" s="81"/>
      <c r="CY369" s="81"/>
      <c r="CZ369" s="81"/>
      <c r="DA369" s="81"/>
      <c r="DB369" s="81"/>
      <c r="DC369" s="81"/>
      <c r="DD369" s="81"/>
      <c r="DE369" s="81"/>
      <c r="DF369" s="81"/>
      <c r="DG369" s="81"/>
      <c r="DH369" s="81"/>
      <c r="DI369" s="81"/>
      <c r="DJ369" s="81"/>
      <c r="DK369" s="81"/>
      <c r="DL369" s="81"/>
      <c r="DM369" s="81"/>
      <c r="DN369" s="81"/>
      <c r="DO369" s="81"/>
      <c r="DP369" s="81"/>
      <c r="DQ369" s="81"/>
      <c r="DR369" s="81"/>
      <c r="DS369" s="81"/>
      <c r="DT369" s="81"/>
      <c r="DU369" s="81"/>
      <c r="DV369" s="81"/>
      <c r="DW369" s="81"/>
      <c r="DX369" s="81"/>
      <c r="DY369" s="81"/>
      <c r="DZ369" s="81"/>
      <c r="EA369" s="81"/>
      <c r="EB369" s="81"/>
      <c r="EC369" s="81"/>
      <c r="ED369" s="81"/>
      <c r="EE369" s="81"/>
      <c r="EF369" s="81"/>
      <c r="EG369" s="81"/>
      <c r="EH369" s="81"/>
      <c r="EI369" s="81"/>
      <c r="EJ369" s="81"/>
      <c r="EK369" s="81"/>
      <c r="EL369" s="81"/>
      <c r="EM369" s="81"/>
      <c r="EN369" s="81"/>
      <c r="EO369" s="81"/>
      <c r="EP369" s="81"/>
      <c r="EQ369" s="81"/>
      <c r="ER369" s="81"/>
      <c r="ES369" s="81"/>
      <c r="ET369" s="81"/>
      <c r="EU369" s="81"/>
      <c r="EV369" s="81"/>
      <c r="EW369" s="81"/>
      <c r="EX369" s="81"/>
      <c r="EY369" s="81"/>
    </row>
    <row r="370" spans="1:155" ht="14.45" customHeight="1" x14ac:dyDescent="0.25">
      <c r="B370" s="85"/>
      <c r="C370" s="85"/>
      <c r="D370" s="85"/>
      <c r="E370" s="85"/>
      <c r="F370" s="85"/>
      <c r="G370" s="85"/>
      <c r="H370" s="85"/>
      <c r="I370" s="85"/>
      <c r="J370" s="85"/>
      <c r="K370" s="85"/>
      <c r="L370" s="85"/>
      <c r="AN370" s="81"/>
      <c r="AO370" s="81"/>
      <c r="AP370" s="81"/>
      <c r="AQ370" s="81"/>
      <c r="AR370" s="81"/>
      <c r="AS370" s="81"/>
      <c r="AT370" s="81"/>
      <c r="AU370" s="81"/>
      <c r="AV370" s="81"/>
      <c r="AW370" s="81"/>
      <c r="AX370" s="81"/>
      <c r="AY370" s="81"/>
      <c r="AZ370" s="81"/>
      <c r="BA370" s="81"/>
      <c r="BB370" s="81"/>
      <c r="BC370" s="81"/>
      <c r="BD370" s="81"/>
      <c r="BE370" s="81"/>
      <c r="BF370" s="81"/>
      <c r="BG370" s="81"/>
      <c r="BH370" s="81"/>
      <c r="BI370" s="81"/>
      <c r="BJ370" s="81"/>
      <c r="BK370" s="81"/>
      <c r="BL370" s="81"/>
      <c r="BM370" s="81"/>
      <c r="BN370" s="81"/>
      <c r="BO370" s="81"/>
      <c r="BP370" s="81"/>
      <c r="BQ370" s="81"/>
      <c r="BR370" s="81"/>
      <c r="BS370" s="81"/>
      <c r="BT370" s="81"/>
      <c r="BU370" s="81"/>
      <c r="BV370" s="81"/>
      <c r="BW370" s="81"/>
      <c r="BX370" s="81"/>
      <c r="BY370" s="81"/>
      <c r="BZ370" s="81"/>
      <c r="CA370" s="81"/>
      <c r="CB370" s="81"/>
      <c r="CC370" s="81"/>
      <c r="CD370" s="81"/>
      <c r="CE370" s="81"/>
      <c r="CF370" s="81"/>
      <c r="CG370" s="81"/>
      <c r="CH370" s="81"/>
      <c r="CI370" s="81"/>
      <c r="CJ370" s="81"/>
      <c r="CK370" s="81"/>
      <c r="CL370" s="81"/>
      <c r="CM370" s="81"/>
      <c r="CN370" s="81"/>
      <c r="CO370" s="81"/>
      <c r="CP370" s="81"/>
      <c r="CQ370" s="81"/>
      <c r="CR370" s="81"/>
      <c r="CS370" s="81"/>
      <c r="CT370" s="81"/>
      <c r="CU370" s="81"/>
      <c r="CV370" s="81"/>
      <c r="CW370" s="81"/>
      <c r="CX370" s="81"/>
      <c r="CY370" s="81"/>
      <c r="CZ370" s="81"/>
      <c r="DA370" s="81"/>
      <c r="DB370" s="81"/>
      <c r="DC370" s="81"/>
      <c r="DD370" s="81"/>
      <c r="DE370" s="81"/>
      <c r="DF370" s="81"/>
      <c r="DG370" s="81"/>
      <c r="DH370" s="81"/>
      <c r="DI370" s="81"/>
      <c r="DJ370" s="81"/>
      <c r="DK370" s="81"/>
      <c r="DL370" s="81"/>
      <c r="DM370" s="81"/>
      <c r="DN370" s="81"/>
      <c r="DO370" s="81"/>
      <c r="DP370" s="81"/>
      <c r="DQ370" s="81"/>
      <c r="DR370" s="81"/>
      <c r="DS370" s="81"/>
      <c r="DT370" s="81"/>
      <c r="DU370" s="81"/>
      <c r="DV370" s="81"/>
      <c r="DW370" s="81"/>
      <c r="DX370" s="81"/>
      <c r="DY370" s="81"/>
      <c r="DZ370" s="81"/>
      <c r="EA370" s="81"/>
      <c r="EB370" s="81"/>
      <c r="EC370" s="81"/>
      <c r="ED370" s="81"/>
      <c r="EE370" s="81"/>
      <c r="EF370" s="81"/>
      <c r="EG370" s="81"/>
      <c r="EH370" s="81"/>
      <c r="EI370" s="81"/>
      <c r="EJ370" s="81"/>
      <c r="EK370" s="81"/>
      <c r="EL370" s="81"/>
      <c r="EM370" s="81"/>
      <c r="EN370" s="81"/>
      <c r="EO370" s="81"/>
      <c r="EP370" s="81"/>
      <c r="EQ370" s="81"/>
      <c r="ER370" s="81"/>
      <c r="ES370" s="81"/>
      <c r="ET370" s="81"/>
      <c r="EU370" s="81"/>
      <c r="EV370" s="81"/>
      <c r="EW370" s="81"/>
      <c r="EX370" s="81"/>
      <c r="EY370" s="81"/>
    </row>
    <row r="371" spans="1:155" ht="14.45" customHeight="1" x14ac:dyDescent="0.25">
      <c r="B371" s="85"/>
      <c r="C371" s="85"/>
      <c r="D371" s="85"/>
      <c r="E371" s="85"/>
      <c r="F371" s="85"/>
      <c r="G371" s="85"/>
      <c r="H371" s="85"/>
      <c r="I371" s="85"/>
      <c r="J371" s="85"/>
      <c r="K371" s="85"/>
      <c r="L371" s="85"/>
      <c r="AN371" s="81"/>
      <c r="AO371" s="81"/>
      <c r="AP371" s="81"/>
      <c r="AQ371" s="81"/>
      <c r="AR371" s="81"/>
      <c r="AS371" s="81"/>
      <c r="AT371" s="81"/>
      <c r="AU371" s="81"/>
      <c r="AV371" s="81"/>
      <c r="AW371" s="81"/>
      <c r="AX371" s="81"/>
      <c r="AY371" s="81"/>
      <c r="AZ371" s="81"/>
      <c r="BA371" s="81"/>
      <c r="BB371" s="81"/>
      <c r="BC371" s="81"/>
      <c r="BD371" s="81"/>
      <c r="BE371" s="81"/>
      <c r="BF371" s="81"/>
      <c r="BG371" s="81"/>
      <c r="BH371" s="81"/>
      <c r="BI371" s="81"/>
      <c r="BJ371" s="81"/>
      <c r="BK371" s="81"/>
      <c r="BL371" s="81"/>
      <c r="BM371" s="81"/>
      <c r="BN371" s="81"/>
      <c r="BO371" s="81"/>
      <c r="BP371" s="81"/>
      <c r="BQ371" s="81"/>
      <c r="BR371" s="81"/>
      <c r="BS371" s="81"/>
      <c r="BT371" s="81"/>
      <c r="BU371" s="81"/>
      <c r="BV371" s="81"/>
      <c r="BW371" s="81"/>
      <c r="BX371" s="81"/>
      <c r="BY371" s="81"/>
      <c r="BZ371" s="81"/>
      <c r="CA371" s="81"/>
      <c r="CB371" s="81"/>
      <c r="CC371" s="81"/>
      <c r="CD371" s="81"/>
      <c r="CE371" s="81"/>
      <c r="CF371" s="81"/>
      <c r="CG371" s="81"/>
      <c r="CH371" s="81"/>
      <c r="CI371" s="81"/>
      <c r="CJ371" s="81"/>
      <c r="CK371" s="81"/>
      <c r="CL371" s="81"/>
      <c r="CM371" s="81"/>
      <c r="CN371" s="81"/>
      <c r="CO371" s="81"/>
      <c r="CP371" s="81"/>
      <c r="CQ371" s="81"/>
      <c r="CR371" s="81"/>
      <c r="CS371" s="81"/>
      <c r="CT371" s="81"/>
      <c r="CU371" s="81"/>
      <c r="CV371" s="81"/>
      <c r="CW371" s="81"/>
      <c r="CX371" s="81"/>
      <c r="CY371" s="81"/>
      <c r="CZ371" s="81"/>
      <c r="DA371" s="81"/>
      <c r="DB371" s="81"/>
      <c r="DC371" s="81"/>
      <c r="DD371" s="81"/>
      <c r="DE371" s="81"/>
      <c r="DF371" s="81"/>
      <c r="DG371" s="81"/>
      <c r="DH371" s="81"/>
      <c r="DI371" s="81"/>
      <c r="DJ371" s="81"/>
      <c r="DK371" s="81"/>
      <c r="DL371" s="81"/>
      <c r="DM371" s="81"/>
      <c r="DN371" s="81"/>
      <c r="DO371" s="81"/>
      <c r="DP371" s="81"/>
      <c r="DQ371" s="81"/>
      <c r="DR371" s="81"/>
      <c r="DS371" s="81"/>
      <c r="DT371" s="81"/>
      <c r="DU371" s="81"/>
      <c r="DV371" s="81"/>
      <c r="DW371" s="81"/>
      <c r="DX371" s="81"/>
      <c r="DY371" s="81"/>
      <c r="DZ371" s="81"/>
      <c r="EA371" s="81"/>
      <c r="EB371" s="81"/>
      <c r="EC371" s="81"/>
      <c r="ED371" s="81"/>
      <c r="EE371" s="81"/>
      <c r="EF371" s="81"/>
      <c r="EG371" s="81"/>
      <c r="EH371" s="81"/>
      <c r="EI371" s="81"/>
      <c r="EJ371" s="81"/>
      <c r="EK371" s="81"/>
      <c r="EL371" s="81"/>
      <c r="EM371" s="81"/>
      <c r="EN371" s="81"/>
      <c r="EO371" s="81"/>
      <c r="EP371" s="81"/>
      <c r="EQ371" s="81"/>
      <c r="ER371" s="81"/>
      <c r="ES371" s="81"/>
      <c r="ET371" s="81"/>
      <c r="EU371" s="81"/>
      <c r="EV371" s="81"/>
      <c r="EW371" s="81"/>
      <c r="EX371" s="81"/>
      <c r="EY371" s="81"/>
    </row>
    <row r="372" spans="1:155" ht="14.45" customHeight="1" x14ac:dyDescent="0.25">
      <c r="B372" s="85"/>
      <c r="C372" s="85"/>
      <c r="D372" s="85"/>
      <c r="E372" s="85"/>
      <c r="F372" s="85"/>
      <c r="G372" s="85"/>
      <c r="H372" s="85"/>
      <c r="I372" s="85"/>
      <c r="J372" s="85"/>
      <c r="K372" s="85"/>
      <c r="L372" s="85"/>
      <c r="AN372" s="81"/>
      <c r="AO372" s="81"/>
      <c r="AP372" s="81"/>
      <c r="AQ372" s="81"/>
      <c r="AR372" s="81"/>
      <c r="AS372" s="81"/>
      <c r="AT372" s="81"/>
      <c r="AU372" s="81"/>
      <c r="AV372" s="81"/>
      <c r="AW372" s="81"/>
      <c r="AX372" s="81"/>
      <c r="AY372" s="81"/>
      <c r="AZ372" s="81"/>
      <c r="BA372" s="81"/>
      <c r="BB372" s="81"/>
      <c r="BC372" s="81"/>
      <c r="BD372" s="81"/>
      <c r="BE372" s="81"/>
      <c r="BF372" s="81"/>
      <c r="BG372" s="81"/>
      <c r="BH372" s="81"/>
      <c r="BI372" s="81"/>
      <c r="BJ372" s="81"/>
      <c r="BK372" s="81"/>
      <c r="BL372" s="81"/>
      <c r="BM372" s="81"/>
      <c r="BN372" s="81"/>
      <c r="BO372" s="81"/>
      <c r="BP372" s="81"/>
      <c r="BQ372" s="81"/>
      <c r="BR372" s="81"/>
      <c r="BS372" s="81"/>
      <c r="BT372" s="81"/>
      <c r="BU372" s="81"/>
      <c r="BV372" s="81"/>
      <c r="BW372" s="81"/>
      <c r="BX372" s="81"/>
      <c r="BY372" s="81"/>
      <c r="BZ372" s="81"/>
      <c r="CA372" s="81"/>
      <c r="CB372" s="81"/>
      <c r="CC372" s="81"/>
      <c r="CD372" s="81"/>
      <c r="CE372" s="81"/>
      <c r="CF372" s="81"/>
      <c r="CG372" s="81"/>
      <c r="CH372" s="81"/>
      <c r="CI372" s="81"/>
      <c r="CJ372" s="81"/>
      <c r="CK372" s="81"/>
      <c r="CL372" s="81"/>
      <c r="CM372" s="81"/>
      <c r="CN372" s="81"/>
      <c r="CO372" s="81"/>
      <c r="CP372" s="81"/>
      <c r="CQ372" s="81"/>
      <c r="CR372" s="81"/>
      <c r="CS372" s="81"/>
      <c r="CT372" s="81"/>
      <c r="CU372" s="81"/>
      <c r="CV372" s="81"/>
      <c r="CW372" s="81"/>
      <c r="CX372" s="81"/>
      <c r="CY372" s="81"/>
      <c r="CZ372" s="81"/>
      <c r="DA372" s="81"/>
      <c r="DB372" s="81"/>
      <c r="DC372" s="81"/>
      <c r="DD372" s="81"/>
      <c r="DE372" s="81"/>
      <c r="DF372" s="81"/>
      <c r="DG372" s="81"/>
      <c r="DH372" s="81"/>
      <c r="DI372" s="81"/>
      <c r="DJ372" s="81"/>
      <c r="DK372" s="81"/>
      <c r="DL372" s="81"/>
      <c r="DM372" s="81"/>
      <c r="DN372" s="81"/>
      <c r="DO372" s="81"/>
      <c r="DP372" s="81"/>
      <c r="DQ372" s="81"/>
      <c r="DR372" s="81"/>
      <c r="DS372" s="81"/>
      <c r="DT372" s="81"/>
      <c r="DU372" s="81"/>
      <c r="DV372" s="81"/>
      <c r="DW372" s="81"/>
      <c r="DX372" s="81"/>
      <c r="DY372" s="81"/>
      <c r="DZ372" s="81"/>
      <c r="EA372" s="81"/>
      <c r="EB372" s="81"/>
      <c r="EC372" s="81"/>
      <c r="ED372" s="81"/>
      <c r="EE372" s="81"/>
      <c r="EF372" s="81"/>
      <c r="EG372" s="81"/>
      <c r="EH372" s="81"/>
      <c r="EI372" s="81"/>
      <c r="EJ372" s="81"/>
      <c r="EK372" s="81"/>
      <c r="EL372" s="81"/>
      <c r="EM372" s="81"/>
      <c r="EN372" s="81"/>
      <c r="EO372" s="81"/>
      <c r="EP372" s="81"/>
      <c r="EQ372" s="81"/>
      <c r="ER372" s="81"/>
      <c r="ES372" s="81"/>
      <c r="ET372" s="81"/>
      <c r="EU372" s="81"/>
      <c r="EV372" s="81"/>
      <c r="EW372" s="81"/>
      <c r="EX372" s="81"/>
      <c r="EY372" s="81"/>
    </row>
    <row r="373" spans="1:155" ht="14.45" customHeight="1" x14ac:dyDescent="0.25">
      <c r="B373" s="85"/>
      <c r="C373" s="85"/>
      <c r="D373" s="85"/>
      <c r="E373" s="85"/>
      <c r="F373" s="85"/>
      <c r="G373" s="85"/>
      <c r="H373" s="85"/>
      <c r="I373" s="85"/>
      <c r="J373" s="85"/>
      <c r="K373" s="85"/>
      <c r="L373" s="85"/>
      <c r="AN373" s="81"/>
      <c r="AO373" s="81"/>
      <c r="AP373" s="81"/>
      <c r="AQ373" s="81"/>
      <c r="AR373" s="81"/>
      <c r="AS373" s="81"/>
      <c r="AT373" s="81"/>
      <c r="AU373" s="81"/>
      <c r="AV373" s="81"/>
      <c r="AW373" s="81"/>
      <c r="AX373" s="81"/>
      <c r="AY373" s="81"/>
      <c r="AZ373" s="81"/>
      <c r="BA373" s="81"/>
      <c r="BB373" s="81"/>
      <c r="BC373" s="81"/>
      <c r="BD373" s="81"/>
      <c r="BE373" s="81"/>
      <c r="BF373" s="81"/>
      <c r="BG373" s="81"/>
      <c r="BH373" s="81"/>
      <c r="BI373" s="81"/>
      <c r="BJ373" s="81"/>
      <c r="BK373" s="81"/>
      <c r="BL373" s="81"/>
      <c r="BM373" s="81"/>
      <c r="BN373" s="81"/>
      <c r="BO373" s="81"/>
      <c r="BP373" s="81"/>
      <c r="BQ373" s="81"/>
      <c r="BR373" s="81"/>
      <c r="BS373" s="81"/>
      <c r="BT373" s="81"/>
      <c r="BU373" s="81"/>
      <c r="BV373" s="81"/>
      <c r="BW373" s="81"/>
      <c r="BX373" s="81"/>
      <c r="BY373" s="81"/>
      <c r="BZ373" s="81"/>
      <c r="CA373" s="81"/>
      <c r="CB373" s="81"/>
      <c r="CC373" s="81"/>
      <c r="CD373" s="81"/>
      <c r="CE373" s="81"/>
      <c r="CF373" s="81"/>
      <c r="CG373" s="81"/>
      <c r="CH373" s="81"/>
      <c r="CI373" s="81"/>
      <c r="CJ373" s="81"/>
      <c r="CK373" s="81"/>
      <c r="CL373" s="81"/>
      <c r="CM373" s="81"/>
      <c r="CN373" s="81"/>
      <c r="CO373" s="81"/>
      <c r="CP373" s="81"/>
      <c r="CQ373" s="81"/>
      <c r="CR373" s="81"/>
      <c r="CS373" s="81"/>
      <c r="CT373" s="81"/>
      <c r="CU373" s="81"/>
      <c r="CV373" s="81"/>
      <c r="CW373" s="81"/>
      <c r="CX373" s="81"/>
      <c r="CY373" s="81"/>
      <c r="CZ373" s="81"/>
      <c r="DA373" s="81"/>
      <c r="DB373" s="81"/>
      <c r="DC373" s="81"/>
      <c r="DD373" s="81"/>
      <c r="DE373" s="81"/>
      <c r="DF373" s="81"/>
      <c r="DG373" s="81"/>
      <c r="DH373" s="81"/>
      <c r="DI373" s="81"/>
      <c r="DJ373" s="81"/>
      <c r="DK373" s="81"/>
      <c r="DL373" s="81"/>
      <c r="DM373" s="81"/>
      <c r="DN373" s="81"/>
      <c r="DO373" s="81"/>
      <c r="DP373" s="81"/>
      <c r="DQ373" s="81"/>
      <c r="DR373" s="81"/>
      <c r="DS373" s="81"/>
      <c r="DT373" s="81"/>
      <c r="DU373" s="81"/>
      <c r="DV373" s="81"/>
      <c r="DW373" s="81"/>
      <c r="DX373" s="81"/>
      <c r="DY373" s="81"/>
      <c r="DZ373" s="81"/>
      <c r="EA373" s="81"/>
      <c r="EB373" s="81"/>
      <c r="EC373" s="81"/>
      <c r="ED373" s="81"/>
      <c r="EE373" s="81"/>
      <c r="EF373" s="81"/>
      <c r="EG373" s="81"/>
      <c r="EH373" s="81"/>
      <c r="EI373" s="81"/>
      <c r="EJ373" s="81"/>
      <c r="EK373" s="81"/>
      <c r="EL373" s="81"/>
      <c r="EM373" s="81"/>
      <c r="EN373" s="81"/>
      <c r="EO373" s="81"/>
      <c r="EP373" s="81"/>
      <c r="EQ373" s="81"/>
      <c r="ER373" s="81"/>
      <c r="ES373" s="81"/>
      <c r="ET373" s="81"/>
      <c r="EU373" s="81"/>
      <c r="EV373" s="81"/>
      <c r="EW373" s="81"/>
      <c r="EX373" s="81"/>
      <c r="EY373" s="81"/>
    </row>
    <row r="374" spans="1:155" ht="14.45" customHeight="1" x14ac:dyDescent="0.25">
      <c r="B374" s="85"/>
      <c r="C374" s="85"/>
      <c r="D374" s="85"/>
      <c r="E374" s="85"/>
      <c r="F374" s="85"/>
      <c r="G374" s="85"/>
      <c r="H374" s="85"/>
      <c r="I374" s="85"/>
      <c r="J374" s="85"/>
      <c r="K374" s="85"/>
      <c r="L374" s="85"/>
      <c r="AN374" s="81"/>
      <c r="AO374" s="81"/>
      <c r="AP374" s="81"/>
      <c r="AQ374" s="81"/>
      <c r="AR374" s="81"/>
      <c r="AS374" s="81"/>
      <c r="AT374" s="81"/>
      <c r="AU374" s="81"/>
      <c r="AV374" s="81"/>
      <c r="AW374" s="81"/>
      <c r="AX374" s="81"/>
      <c r="AY374" s="81"/>
      <c r="AZ374" s="81"/>
      <c r="BA374" s="81"/>
      <c r="BB374" s="81"/>
      <c r="BC374" s="81"/>
      <c r="BD374" s="81"/>
      <c r="BE374" s="81"/>
      <c r="BF374" s="81"/>
      <c r="BG374" s="81"/>
      <c r="BH374" s="81"/>
      <c r="BI374" s="81"/>
      <c r="BJ374" s="81"/>
      <c r="BK374" s="81"/>
      <c r="BL374" s="81"/>
      <c r="BM374" s="81"/>
      <c r="BN374" s="81"/>
      <c r="BO374" s="81"/>
      <c r="BP374" s="81"/>
      <c r="BQ374" s="81"/>
      <c r="BR374" s="81"/>
      <c r="BS374" s="81"/>
      <c r="BT374" s="81"/>
      <c r="BU374" s="81"/>
      <c r="BV374" s="81"/>
      <c r="BW374" s="81"/>
      <c r="BX374" s="81"/>
      <c r="BY374" s="81"/>
      <c r="BZ374" s="81"/>
      <c r="CA374" s="81"/>
      <c r="CB374" s="81"/>
      <c r="CC374" s="81"/>
      <c r="CD374" s="81"/>
      <c r="CE374" s="81"/>
      <c r="CF374" s="81"/>
      <c r="CG374" s="81"/>
      <c r="CH374" s="81"/>
      <c r="CI374" s="81"/>
      <c r="CJ374" s="81"/>
      <c r="CK374" s="81"/>
      <c r="CL374" s="81"/>
      <c r="CM374" s="81"/>
      <c r="CN374" s="81"/>
      <c r="CO374" s="81"/>
      <c r="CP374" s="81"/>
      <c r="CQ374" s="81"/>
      <c r="CR374" s="81"/>
      <c r="CS374" s="81"/>
      <c r="CT374" s="81"/>
      <c r="CU374" s="81"/>
      <c r="CV374" s="81"/>
      <c r="CW374" s="81"/>
      <c r="CX374" s="81"/>
      <c r="CY374" s="81"/>
      <c r="CZ374" s="81"/>
      <c r="DA374" s="81"/>
      <c r="DB374" s="81"/>
      <c r="DC374" s="81"/>
      <c r="DD374" s="81"/>
      <c r="DE374" s="81"/>
      <c r="DF374" s="81"/>
      <c r="DG374" s="81"/>
      <c r="DH374" s="81"/>
      <c r="DI374" s="81"/>
      <c r="DJ374" s="81"/>
      <c r="DK374" s="81"/>
      <c r="DL374" s="81"/>
      <c r="DM374" s="81"/>
      <c r="DN374" s="81"/>
      <c r="DO374" s="81"/>
      <c r="DP374" s="81"/>
      <c r="DQ374" s="81"/>
      <c r="DR374" s="81"/>
      <c r="DS374" s="81"/>
      <c r="DT374" s="81"/>
      <c r="DU374" s="81"/>
      <c r="DV374" s="81"/>
      <c r="DW374" s="81"/>
      <c r="DX374" s="81"/>
      <c r="DY374" s="81"/>
      <c r="DZ374" s="81"/>
      <c r="EA374" s="81"/>
      <c r="EB374" s="81"/>
      <c r="EC374" s="81"/>
      <c r="ED374" s="81"/>
      <c r="EE374" s="81"/>
      <c r="EF374" s="81"/>
      <c r="EG374" s="81"/>
      <c r="EH374" s="81"/>
      <c r="EI374" s="81"/>
      <c r="EJ374" s="81"/>
      <c r="EK374" s="81"/>
      <c r="EL374" s="81"/>
      <c r="EM374" s="81"/>
      <c r="EN374" s="81"/>
      <c r="EO374" s="81"/>
      <c r="EP374" s="81"/>
      <c r="EQ374" s="81"/>
      <c r="ER374" s="81"/>
      <c r="ES374" s="81"/>
      <c r="ET374" s="81"/>
      <c r="EU374" s="81"/>
      <c r="EV374" s="81"/>
      <c r="EW374" s="81"/>
      <c r="EX374" s="81"/>
      <c r="EY374" s="81"/>
    </row>
    <row r="375" spans="1:155" ht="14.45" customHeight="1" x14ac:dyDescent="0.25">
      <c r="B375" s="85"/>
      <c r="C375" s="85"/>
      <c r="D375" s="85"/>
      <c r="E375" s="85"/>
      <c r="F375" s="85"/>
      <c r="G375" s="85"/>
      <c r="H375" s="85"/>
      <c r="I375" s="85"/>
      <c r="J375" s="85"/>
      <c r="K375" s="85"/>
      <c r="L375" s="85"/>
      <c r="AN375" s="81"/>
      <c r="AO375" s="81"/>
      <c r="AP375" s="81"/>
      <c r="AQ375" s="81"/>
      <c r="AR375" s="81"/>
      <c r="AS375" s="81"/>
      <c r="AT375" s="81"/>
      <c r="AU375" s="81"/>
      <c r="AV375" s="81"/>
      <c r="AW375" s="81"/>
      <c r="AX375" s="81"/>
      <c r="AY375" s="81"/>
      <c r="AZ375" s="81"/>
      <c r="BA375" s="81"/>
      <c r="BB375" s="81"/>
      <c r="BC375" s="81"/>
      <c r="BD375" s="81"/>
      <c r="BE375" s="81"/>
      <c r="BF375" s="81"/>
      <c r="BG375" s="81"/>
      <c r="BH375" s="81"/>
      <c r="BI375" s="81"/>
      <c r="BJ375" s="81"/>
      <c r="BK375" s="81"/>
      <c r="BL375" s="81"/>
      <c r="BM375" s="81"/>
      <c r="BN375" s="81"/>
      <c r="BO375" s="81"/>
      <c r="BP375" s="81"/>
      <c r="BQ375" s="81"/>
      <c r="BR375" s="81"/>
      <c r="BS375" s="81"/>
      <c r="BT375" s="81"/>
      <c r="BU375" s="81"/>
      <c r="BV375" s="81"/>
      <c r="BW375" s="81"/>
      <c r="BX375" s="81"/>
      <c r="BY375" s="81"/>
      <c r="BZ375" s="81"/>
      <c r="CA375" s="81"/>
      <c r="CB375" s="81"/>
      <c r="CC375" s="81"/>
      <c r="CD375" s="81"/>
      <c r="CE375" s="81"/>
      <c r="CF375" s="81"/>
      <c r="CG375" s="81"/>
      <c r="CH375" s="81"/>
      <c r="CI375" s="81"/>
      <c r="CJ375" s="81"/>
      <c r="CK375" s="81"/>
      <c r="CL375" s="81"/>
      <c r="CM375" s="81"/>
      <c r="CN375" s="81"/>
      <c r="CO375" s="81"/>
      <c r="CP375" s="81"/>
      <c r="CQ375" s="81"/>
      <c r="CR375" s="81"/>
      <c r="CS375" s="81"/>
      <c r="CT375" s="81"/>
      <c r="CU375" s="81"/>
      <c r="CV375" s="81"/>
      <c r="CW375" s="81"/>
      <c r="CX375" s="81"/>
      <c r="CY375" s="81"/>
      <c r="CZ375" s="81"/>
      <c r="DA375" s="81"/>
      <c r="DB375" s="81"/>
      <c r="DC375" s="81"/>
      <c r="DD375" s="81"/>
      <c r="DE375" s="81"/>
      <c r="DF375" s="81"/>
      <c r="DG375" s="81"/>
      <c r="DH375" s="81"/>
      <c r="DI375" s="81"/>
      <c r="DJ375" s="81"/>
      <c r="DK375" s="81"/>
      <c r="DL375" s="81"/>
      <c r="DM375" s="81"/>
      <c r="DN375" s="81"/>
      <c r="DO375" s="81"/>
      <c r="DP375" s="81"/>
      <c r="DQ375" s="81"/>
      <c r="DR375" s="81"/>
      <c r="DS375" s="81"/>
      <c r="DT375" s="81"/>
      <c r="DU375" s="81"/>
      <c r="DV375" s="81"/>
      <c r="DW375" s="81"/>
      <c r="DX375" s="81"/>
      <c r="DY375" s="81"/>
      <c r="DZ375" s="81"/>
      <c r="EA375" s="81"/>
      <c r="EB375" s="81"/>
      <c r="EC375" s="81"/>
      <c r="ED375" s="81"/>
      <c r="EE375" s="81"/>
      <c r="EF375" s="81"/>
      <c r="EG375" s="81"/>
      <c r="EH375" s="81"/>
      <c r="EI375" s="81"/>
      <c r="EJ375" s="81"/>
      <c r="EK375" s="81"/>
      <c r="EL375" s="81"/>
      <c r="EM375" s="81"/>
      <c r="EN375" s="81"/>
      <c r="EO375" s="81"/>
      <c r="EP375" s="81"/>
      <c r="EQ375" s="81"/>
      <c r="ER375" s="81"/>
      <c r="ES375" s="81"/>
      <c r="ET375" s="81"/>
      <c r="EU375" s="81"/>
      <c r="EV375" s="81"/>
      <c r="EW375" s="81"/>
      <c r="EX375" s="81"/>
      <c r="EY375" s="81"/>
    </row>
    <row r="376" spans="1:155" ht="14.45" customHeight="1" x14ac:dyDescent="0.25">
      <c r="B376" s="85"/>
      <c r="C376" s="85"/>
      <c r="D376" s="85"/>
      <c r="E376" s="85"/>
      <c r="F376" s="85"/>
      <c r="G376" s="85"/>
      <c r="H376" s="85"/>
      <c r="I376" s="85"/>
      <c r="J376" s="85"/>
      <c r="K376" s="85"/>
      <c r="L376" s="85"/>
      <c r="AN376" s="81"/>
      <c r="AO376" s="81"/>
      <c r="AP376" s="81"/>
      <c r="AQ376" s="81"/>
      <c r="AR376" s="81"/>
      <c r="AS376" s="81"/>
      <c r="AT376" s="81"/>
      <c r="AU376" s="81"/>
      <c r="AV376" s="81"/>
      <c r="AW376" s="81"/>
      <c r="AX376" s="81"/>
      <c r="AY376" s="81"/>
      <c r="AZ376" s="81"/>
      <c r="BA376" s="81"/>
      <c r="BB376" s="81"/>
      <c r="BC376" s="81"/>
      <c r="BD376" s="81"/>
      <c r="BE376" s="81"/>
      <c r="BF376" s="81"/>
      <c r="BG376" s="81"/>
      <c r="BH376" s="81"/>
      <c r="BI376" s="81"/>
      <c r="BJ376" s="81"/>
      <c r="BK376" s="81"/>
      <c r="BL376" s="81"/>
      <c r="BM376" s="81"/>
      <c r="BN376" s="81"/>
      <c r="BO376" s="81"/>
      <c r="BP376" s="81"/>
      <c r="BQ376" s="81"/>
      <c r="BR376" s="81"/>
      <c r="BS376" s="81"/>
      <c r="BT376" s="81"/>
      <c r="BU376" s="81"/>
      <c r="BV376" s="81"/>
      <c r="BW376" s="81"/>
      <c r="BX376" s="81"/>
      <c r="BY376" s="81"/>
      <c r="BZ376" s="81"/>
      <c r="CA376" s="81"/>
      <c r="CB376" s="81"/>
      <c r="CC376" s="81"/>
      <c r="CD376" s="81"/>
      <c r="CE376" s="81"/>
      <c r="CF376" s="81"/>
      <c r="CG376" s="81"/>
      <c r="CH376" s="81"/>
      <c r="CI376" s="81"/>
      <c r="CJ376" s="81"/>
      <c r="CK376" s="81"/>
      <c r="CL376" s="81"/>
      <c r="CM376" s="81"/>
      <c r="CN376" s="81"/>
      <c r="CO376" s="81"/>
      <c r="CP376" s="81"/>
      <c r="CQ376" s="81"/>
      <c r="CR376" s="81"/>
      <c r="CS376" s="81"/>
      <c r="CT376" s="81"/>
      <c r="CU376" s="81"/>
      <c r="CV376" s="81"/>
      <c r="CW376" s="81"/>
      <c r="CX376" s="81"/>
      <c r="CY376" s="81"/>
      <c r="CZ376" s="81"/>
      <c r="DA376" s="81"/>
      <c r="DB376" s="81"/>
      <c r="DC376" s="81"/>
      <c r="DD376" s="81"/>
      <c r="DE376" s="81"/>
      <c r="DF376" s="81"/>
      <c r="DG376" s="81"/>
      <c r="DH376" s="81"/>
      <c r="DI376" s="81"/>
      <c r="DJ376" s="81"/>
      <c r="DK376" s="81"/>
      <c r="DL376" s="81"/>
      <c r="DM376" s="81"/>
      <c r="DN376" s="81"/>
      <c r="DO376" s="81"/>
      <c r="DP376" s="81"/>
      <c r="DQ376" s="81"/>
      <c r="DR376" s="81"/>
      <c r="DS376" s="81"/>
      <c r="DT376" s="81"/>
      <c r="DU376" s="81"/>
      <c r="DV376" s="81"/>
      <c r="DW376" s="81"/>
      <c r="DX376" s="81"/>
      <c r="DY376" s="81"/>
      <c r="DZ376" s="81"/>
      <c r="EA376" s="81"/>
      <c r="EB376" s="81"/>
      <c r="EC376" s="81"/>
      <c r="ED376" s="81"/>
      <c r="EE376" s="81"/>
      <c r="EF376" s="81"/>
      <c r="EG376" s="81"/>
      <c r="EH376" s="81"/>
      <c r="EI376" s="81"/>
      <c r="EJ376" s="81"/>
      <c r="EK376" s="81"/>
      <c r="EL376" s="81"/>
      <c r="EM376" s="81"/>
      <c r="EN376" s="81"/>
      <c r="EO376" s="81"/>
      <c r="EP376" s="81"/>
      <c r="EQ376" s="81"/>
      <c r="ER376" s="81"/>
      <c r="ES376" s="81"/>
      <c r="ET376" s="81"/>
      <c r="EU376" s="81"/>
      <c r="EV376" s="81"/>
      <c r="EW376" s="81"/>
      <c r="EX376" s="81"/>
      <c r="EY376" s="81"/>
    </row>
    <row r="377" spans="1:155" ht="14.45" customHeight="1" x14ac:dyDescent="0.25">
      <c r="B377" s="85"/>
      <c r="C377" s="85"/>
      <c r="D377" s="85"/>
      <c r="E377" s="85"/>
      <c r="F377" s="85"/>
      <c r="G377" s="85"/>
      <c r="H377" s="85"/>
      <c r="I377" s="85"/>
      <c r="J377" s="85"/>
      <c r="K377" s="85"/>
      <c r="L377" s="85"/>
      <c r="AN377" s="81"/>
      <c r="AO377" s="81"/>
      <c r="AP377" s="81"/>
      <c r="AQ377" s="81"/>
      <c r="AR377" s="81"/>
      <c r="AS377" s="81"/>
      <c r="AT377" s="81"/>
      <c r="AU377" s="81"/>
      <c r="AV377" s="81"/>
      <c r="AW377" s="81"/>
      <c r="AX377" s="81"/>
      <c r="AY377" s="81"/>
      <c r="AZ377" s="81"/>
      <c r="BA377" s="81"/>
      <c r="BB377" s="81"/>
      <c r="BC377" s="81"/>
      <c r="BD377" s="81"/>
      <c r="BE377" s="81"/>
      <c r="BF377" s="81"/>
      <c r="BG377" s="81"/>
      <c r="BH377" s="81"/>
      <c r="BI377" s="81"/>
      <c r="BJ377" s="81"/>
      <c r="BK377" s="81"/>
      <c r="BL377" s="81"/>
      <c r="BM377" s="81"/>
      <c r="BN377" s="81"/>
      <c r="BO377" s="81"/>
      <c r="BP377" s="81"/>
      <c r="BQ377" s="81"/>
      <c r="BR377" s="81"/>
      <c r="BS377" s="81"/>
      <c r="BT377" s="81"/>
      <c r="BU377" s="81"/>
      <c r="BV377" s="81"/>
      <c r="BW377" s="81"/>
      <c r="BX377" s="81"/>
      <c r="BY377" s="81"/>
      <c r="BZ377" s="81"/>
      <c r="CA377" s="81"/>
      <c r="CB377" s="81"/>
      <c r="CC377" s="81"/>
      <c r="CD377" s="81"/>
      <c r="CE377" s="81"/>
      <c r="CF377" s="81"/>
      <c r="CG377" s="81"/>
      <c r="CH377" s="81"/>
      <c r="CI377" s="81"/>
      <c r="CJ377" s="81"/>
      <c r="CK377" s="81"/>
      <c r="CL377" s="81"/>
      <c r="CM377" s="81"/>
      <c r="CN377" s="81"/>
      <c r="CO377" s="81"/>
      <c r="CP377" s="81"/>
      <c r="CQ377" s="81"/>
      <c r="CR377" s="81"/>
      <c r="CS377" s="81"/>
      <c r="CT377" s="81"/>
      <c r="CU377" s="81"/>
      <c r="CV377" s="81"/>
      <c r="CW377" s="81"/>
      <c r="CX377" s="81"/>
      <c r="CY377" s="81"/>
      <c r="CZ377" s="81"/>
      <c r="DA377" s="81"/>
      <c r="DB377" s="81"/>
      <c r="DC377" s="81"/>
      <c r="DD377" s="81"/>
      <c r="DE377" s="81"/>
      <c r="DF377" s="81"/>
      <c r="DG377" s="81"/>
      <c r="DH377" s="81"/>
      <c r="DI377" s="81"/>
      <c r="DJ377" s="81"/>
      <c r="DK377" s="81"/>
      <c r="DL377" s="81"/>
      <c r="DM377" s="81"/>
      <c r="DN377" s="81"/>
      <c r="DO377" s="81"/>
      <c r="DP377" s="81"/>
      <c r="DQ377" s="81"/>
      <c r="DR377" s="81"/>
      <c r="DS377" s="81"/>
      <c r="DT377" s="81"/>
      <c r="DU377" s="81"/>
      <c r="DV377" s="81"/>
      <c r="DW377" s="81"/>
      <c r="DX377" s="81"/>
      <c r="DY377" s="81"/>
      <c r="DZ377" s="81"/>
      <c r="EA377" s="81"/>
      <c r="EB377" s="81"/>
      <c r="EC377" s="81"/>
      <c r="ED377" s="81"/>
      <c r="EE377" s="81"/>
      <c r="EF377" s="81"/>
      <c r="EG377" s="81"/>
      <c r="EH377" s="81"/>
      <c r="EI377" s="81"/>
      <c r="EJ377" s="81"/>
      <c r="EK377" s="81"/>
      <c r="EL377" s="81"/>
      <c r="EM377" s="81"/>
      <c r="EN377" s="81"/>
      <c r="EO377" s="81"/>
      <c r="EP377" s="81"/>
      <c r="EQ377" s="81"/>
      <c r="ER377" s="81"/>
      <c r="ES377" s="81"/>
      <c r="ET377" s="81"/>
      <c r="EU377" s="81"/>
      <c r="EV377" s="81"/>
      <c r="EW377" s="81"/>
      <c r="EX377" s="81"/>
      <c r="EY377" s="81"/>
    </row>
    <row r="378" spans="1:155" ht="14.45" customHeight="1" x14ac:dyDescent="0.25">
      <c r="B378" s="85"/>
      <c r="C378" s="85"/>
      <c r="D378" s="85"/>
      <c r="E378" s="85"/>
      <c r="F378" s="85"/>
      <c r="G378" s="85"/>
      <c r="H378" s="85"/>
      <c r="I378" s="85"/>
      <c r="J378" s="85"/>
      <c r="K378" s="85"/>
      <c r="L378" s="85"/>
      <c r="AN378" s="81"/>
      <c r="AO378" s="81"/>
      <c r="AP378" s="81"/>
      <c r="AQ378" s="81"/>
      <c r="AR378" s="81"/>
      <c r="AS378" s="81"/>
      <c r="AT378" s="81"/>
      <c r="AU378" s="81"/>
      <c r="AV378" s="81"/>
      <c r="AW378" s="81"/>
      <c r="AX378" s="81"/>
      <c r="AY378" s="81"/>
      <c r="AZ378" s="81"/>
      <c r="BA378" s="81"/>
      <c r="BB378" s="81"/>
      <c r="BC378" s="81"/>
      <c r="BD378" s="81"/>
      <c r="BE378" s="81"/>
      <c r="BF378" s="81"/>
      <c r="BG378" s="81"/>
      <c r="BH378" s="81"/>
      <c r="BI378" s="81"/>
      <c r="BJ378" s="81"/>
      <c r="BK378" s="81"/>
      <c r="BL378" s="81"/>
      <c r="BM378" s="81"/>
      <c r="BN378" s="81"/>
      <c r="BO378" s="81"/>
      <c r="BP378" s="81"/>
      <c r="BQ378" s="81"/>
      <c r="BR378" s="81"/>
      <c r="BS378" s="81"/>
      <c r="BT378" s="81"/>
      <c r="BU378" s="81"/>
      <c r="BV378" s="81"/>
      <c r="BW378" s="81"/>
      <c r="BX378" s="81"/>
      <c r="BY378" s="81"/>
      <c r="BZ378" s="81"/>
      <c r="CA378" s="81"/>
      <c r="CB378" s="81"/>
      <c r="CC378" s="81"/>
      <c r="CD378" s="81"/>
      <c r="CE378" s="81"/>
      <c r="CF378" s="81"/>
      <c r="CG378" s="81"/>
      <c r="CH378" s="81"/>
      <c r="CI378" s="81"/>
      <c r="CJ378" s="81"/>
      <c r="CK378" s="81"/>
      <c r="CL378" s="81"/>
      <c r="CM378" s="81"/>
      <c r="CN378" s="81"/>
      <c r="CO378" s="81"/>
      <c r="CP378" s="81"/>
      <c r="CQ378" s="81"/>
      <c r="CR378" s="81"/>
      <c r="CS378" s="81"/>
      <c r="CT378" s="81"/>
      <c r="CU378" s="81"/>
      <c r="CV378" s="81"/>
      <c r="CW378" s="81"/>
      <c r="CX378" s="81"/>
      <c r="CY378" s="81"/>
      <c r="CZ378" s="81"/>
      <c r="DA378" s="81"/>
      <c r="DB378" s="81"/>
      <c r="DC378" s="81"/>
      <c r="DD378" s="81"/>
      <c r="DE378" s="81"/>
      <c r="DF378" s="81"/>
      <c r="DG378" s="81"/>
      <c r="DH378" s="81"/>
      <c r="DI378" s="81"/>
      <c r="DJ378" s="81"/>
      <c r="DK378" s="81"/>
      <c r="DL378" s="81"/>
      <c r="DM378" s="81"/>
      <c r="DN378" s="81"/>
      <c r="DO378" s="81"/>
      <c r="DP378" s="81"/>
      <c r="DQ378" s="81"/>
      <c r="DR378" s="81"/>
      <c r="DS378" s="81"/>
      <c r="DT378" s="81"/>
      <c r="DU378" s="81"/>
      <c r="DV378" s="81"/>
      <c r="DW378" s="81"/>
      <c r="DX378" s="81"/>
      <c r="DY378" s="81"/>
      <c r="DZ378" s="81"/>
      <c r="EA378" s="81"/>
      <c r="EB378" s="81"/>
      <c r="EC378" s="81"/>
      <c r="ED378" s="81"/>
      <c r="EE378" s="81"/>
      <c r="EF378" s="81"/>
      <c r="EG378" s="81"/>
      <c r="EH378" s="81"/>
      <c r="EI378" s="81"/>
      <c r="EJ378" s="81"/>
      <c r="EK378" s="81"/>
      <c r="EL378" s="81"/>
      <c r="EM378" s="81"/>
      <c r="EN378" s="81"/>
      <c r="EO378" s="81"/>
      <c r="EP378" s="81"/>
      <c r="EQ378" s="81"/>
      <c r="ER378" s="81"/>
      <c r="ES378" s="81"/>
      <c r="ET378" s="81"/>
      <c r="EU378" s="81"/>
      <c r="EV378" s="81"/>
      <c r="EW378" s="81"/>
      <c r="EX378" s="81"/>
      <c r="EY378" s="81"/>
    </row>
    <row r="379" spans="1:155" ht="14.45" customHeight="1" x14ac:dyDescent="0.25">
      <c r="B379" s="85"/>
      <c r="C379" s="85"/>
      <c r="D379" s="85"/>
      <c r="E379" s="85"/>
      <c r="F379" s="85"/>
      <c r="G379" s="85"/>
      <c r="H379" s="85"/>
      <c r="I379" s="85"/>
      <c r="J379" s="85"/>
      <c r="K379" s="85"/>
      <c r="L379" s="85"/>
      <c r="AN379" s="81"/>
      <c r="AO379" s="81"/>
      <c r="AP379" s="81"/>
      <c r="AQ379" s="81"/>
      <c r="AR379" s="81"/>
      <c r="AS379" s="81"/>
      <c r="AT379" s="81"/>
      <c r="AU379" s="81"/>
      <c r="AV379" s="81"/>
      <c r="AW379" s="81"/>
      <c r="AX379" s="81"/>
      <c r="AY379" s="81"/>
      <c r="AZ379" s="81"/>
      <c r="BA379" s="81"/>
      <c r="BB379" s="81"/>
      <c r="BC379" s="81"/>
      <c r="BD379" s="81"/>
      <c r="BE379" s="81"/>
      <c r="BF379" s="81"/>
      <c r="BG379" s="81"/>
      <c r="BH379" s="81"/>
      <c r="BI379" s="81"/>
      <c r="BJ379" s="81"/>
      <c r="BK379" s="81"/>
      <c r="BL379" s="81"/>
      <c r="BM379" s="81"/>
      <c r="BN379" s="81"/>
      <c r="BO379" s="81"/>
      <c r="BP379" s="81"/>
      <c r="BQ379" s="81"/>
      <c r="BR379" s="81"/>
      <c r="BS379" s="81"/>
      <c r="BT379" s="81"/>
      <c r="BU379" s="81"/>
      <c r="BV379" s="81"/>
      <c r="BW379" s="81"/>
      <c r="BX379" s="81"/>
      <c r="BY379" s="81"/>
      <c r="BZ379" s="81"/>
      <c r="CA379" s="81"/>
      <c r="CB379" s="81"/>
      <c r="CC379" s="81"/>
      <c r="CD379" s="81"/>
      <c r="CE379" s="81"/>
      <c r="CF379" s="81"/>
      <c r="CG379" s="81"/>
      <c r="CH379" s="81"/>
      <c r="CI379" s="81"/>
      <c r="CJ379" s="81"/>
      <c r="CK379" s="81"/>
      <c r="CL379" s="81"/>
      <c r="CM379" s="81"/>
      <c r="CN379" s="81"/>
      <c r="CO379" s="81"/>
      <c r="CP379" s="81"/>
      <c r="CQ379" s="81"/>
      <c r="CR379" s="81"/>
      <c r="CS379" s="81"/>
      <c r="CT379" s="81"/>
      <c r="CU379" s="81"/>
      <c r="CV379" s="81"/>
      <c r="CW379" s="81"/>
      <c r="CX379" s="81"/>
      <c r="CY379" s="81"/>
      <c r="CZ379" s="81"/>
      <c r="DA379" s="81"/>
      <c r="DB379" s="81"/>
      <c r="DC379" s="81"/>
      <c r="DD379" s="81"/>
      <c r="DE379" s="81"/>
      <c r="DF379" s="81"/>
      <c r="DG379" s="81"/>
      <c r="DH379" s="81"/>
      <c r="DI379" s="81"/>
      <c r="DJ379" s="81"/>
      <c r="DK379" s="81"/>
      <c r="DL379" s="81"/>
      <c r="DM379" s="81"/>
      <c r="DN379" s="81"/>
      <c r="DO379" s="81"/>
      <c r="DP379" s="81"/>
      <c r="DQ379" s="81"/>
      <c r="DR379" s="81"/>
      <c r="DS379" s="81"/>
      <c r="DT379" s="81"/>
      <c r="DU379" s="81"/>
      <c r="DV379" s="81"/>
      <c r="DW379" s="81"/>
      <c r="DX379" s="81"/>
      <c r="DY379" s="81"/>
      <c r="DZ379" s="81"/>
      <c r="EA379" s="81"/>
      <c r="EB379" s="81"/>
      <c r="EC379" s="81"/>
      <c r="ED379" s="81"/>
      <c r="EE379" s="81"/>
      <c r="EF379" s="81"/>
      <c r="EG379" s="81"/>
      <c r="EH379" s="81"/>
      <c r="EI379" s="81"/>
      <c r="EJ379" s="81"/>
      <c r="EK379" s="81"/>
      <c r="EL379" s="81"/>
      <c r="EM379" s="81"/>
      <c r="EN379" s="81"/>
      <c r="EO379" s="81"/>
      <c r="EP379" s="81"/>
      <c r="EQ379" s="81"/>
      <c r="ER379" s="81"/>
      <c r="ES379" s="81"/>
      <c r="ET379" s="81"/>
      <c r="EU379" s="81"/>
      <c r="EV379" s="81"/>
      <c r="EW379" s="81"/>
      <c r="EX379" s="81"/>
      <c r="EY379" s="81"/>
    </row>
    <row r="380" spans="1:155" ht="14.45" customHeight="1" x14ac:dyDescent="0.25">
      <c r="B380" s="85"/>
      <c r="C380" s="85"/>
      <c r="D380" s="85"/>
      <c r="E380" s="85"/>
      <c r="F380" s="85"/>
      <c r="G380" s="85"/>
      <c r="H380" s="85"/>
      <c r="I380" s="85"/>
      <c r="J380" s="85"/>
      <c r="K380" s="85"/>
      <c r="L380" s="85"/>
      <c r="AN380" s="81"/>
      <c r="AO380" s="81"/>
      <c r="AP380" s="81"/>
      <c r="AQ380" s="81"/>
      <c r="AR380" s="81"/>
      <c r="AS380" s="81"/>
      <c r="AT380" s="81"/>
      <c r="AU380" s="81"/>
      <c r="AV380" s="81"/>
      <c r="AW380" s="81"/>
      <c r="AX380" s="81"/>
      <c r="AY380" s="81"/>
      <c r="AZ380" s="81"/>
      <c r="BA380" s="81"/>
      <c r="BB380" s="81"/>
      <c r="BC380" s="81"/>
      <c r="BD380" s="81"/>
      <c r="BE380" s="81"/>
      <c r="BF380" s="81"/>
      <c r="BG380" s="81"/>
      <c r="BH380" s="81"/>
      <c r="BI380" s="81"/>
      <c r="BJ380" s="81"/>
      <c r="BK380" s="81"/>
      <c r="BL380" s="81"/>
      <c r="BM380" s="81"/>
      <c r="BN380" s="81"/>
      <c r="BO380" s="81"/>
      <c r="BP380" s="81"/>
      <c r="BQ380" s="81"/>
      <c r="BR380" s="81"/>
      <c r="BS380" s="81"/>
      <c r="BT380" s="81"/>
      <c r="BU380" s="81"/>
      <c r="BV380" s="81"/>
      <c r="BW380" s="81"/>
      <c r="BX380" s="81"/>
      <c r="BY380" s="81"/>
      <c r="BZ380" s="81"/>
      <c r="CA380" s="81"/>
      <c r="CB380" s="81"/>
      <c r="CC380" s="81"/>
      <c r="CD380" s="81"/>
      <c r="CE380" s="81"/>
      <c r="CF380" s="81"/>
      <c r="CG380" s="81"/>
      <c r="CH380" s="81"/>
      <c r="CI380" s="81"/>
      <c r="CJ380" s="81"/>
      <c r="CK380" s="81"/>
      <c r="CL380" s="81"/>
      <c r="CM380" s="81"/>
      <c r="CN380" s="81"/>
      <c r="CO380" s="81"/>
      <c r="CP380" s="81"/>
      <c r="CQ380" s="81"/>
      <c r="CR380" s="81"/>
      <c r="CS380" s="81"/>
      <c r="CT380" s="81"/>
      <c r="CU380" s="81"/>
      <c r="CV380" s="81"/>
      <c r="CW380" s="81"/>
      <c r="CX380" s="81"/>
      <c r="CY380" s="81"/>
      <c r="CZ380" s="81"/>
      <c r="DA380" s="81"/>
      <c r="DB380" s="81"/>
      <c r="DC380" s="81"/>
      <c r="DD380" s="81"/>
      <c r="DE380" s="81"/>
      <c r="DF380" s="81"/>
      <c r="DG380" s="81"/>
      <c r="DH380" s="81"/>
      <c r="DI380" s="81"/>
      <c r="DJ380" s="81"/>
      <c r="DK380" s="81"/>
      <c r="DL380" s="81"/>
      <c r="DM380" s="81"/>
      <c r="DN380" s="81"/>
      <c r="DO380" s="81"/>
      <c r="DP380" s="81"/>
      <c r="DQ380" s="81"/>
      <c r="DR380" s="81"/>
      <c r="DS380" s="81"/>
      <c r="DT380" s="81"/>
      <c r="DU380" s="81"/>
      <c r="DV380" s="81"/>
      <c r="DW380" s="81"/>
      <c r="DX380" s="81"/>
      <c r="DY380" s="81"/>
      <c r="DZ380" s="81"/>
      <c r="EA380" s="81"/>
      <c r="EB380" s="81"/>
      <c r="EC380" s="81"/>
      <c r="ED380" s="81"/>
      <c r="EE380" s="81"/>
      <c r="EF380" s="81"/>
      <c r="EG380" s="81"/>
      <c r="EH380" s="81"/>
      <c r="EI380" s="81"/>
      <c r="EJ380" s="81"/>
      <c r="EK380" s="81"/>
      <c r="EL380" s="81"/>
      <c r="EM380" s="81"/>
      <c r="EN380" s="81"/>
      <c r="EO380" s="81"/>
      <c r="EP380" s="81"/>
      <c r="EQ380" s="81"/>
      <c r="ER380" s="81"/>
      <c r="ES380" s="81"/>
      <c r="ET380" s="81"/>
      <c r="EU380" s="81"/>
      <c r="EV380" s="81"/>
      <c r="EW380" s="81"/>
      <c r="EX380" s="81"/>
      <c r="EY380" s="81"/>
    </row>
    <row r="381" spans="1:155" ht="14.45" customHeight="1" x14ac:dyDescent="0.25">
      <c r="B381" s="85"/>
      <c r="C381" s="85"/>
      <c r="D381" s="85"/>
      <c r="E381" s="85"/>
      <c r="F381" s="85"/>
      <c r="G381" s="85"/>
      <c r="H381" s="85"/>
      <c r="I381" s="85"/>
      <c r="J381" s="85"/>
      <c r="K381" s="85"/>
      <c r="L381" s="85"/>
      <c r="AN381" s="81"/>
      <c r="AO381" s="81"/>
      <c r="AP381" s="81"/>
      <c r="AQ381" s="81"/>
      <c r="AR381" s="81"/>
      <c r="AS381" s="81"/>
      <c r="AT381" s="81"/>
      <c r="AU381" s="81"/>
      <c r="AV381" s="81"/>
      <c r="AW381" s="81"/>
      <c r="AX381" s="81"/>
      <c r="AY381" s="81"/>
      <c r="AZ381" s="81"/>
      <c r="BA381" s="81"/>
      <c r="BB381" s="81"/>
      <c r="BC381" s="81"/>
      <c r="BD381" s="81"/>
      <c r="BE381" s="81"/>
      <c r="BF381" s="81"/>
      <c r="BG381" s="81"/>
      <c r="BH381" s="81"/>
      <c r="BI381" s="81"/>
      <c r="BJ381" s="81"/>
      <c r="BK381" s="81"/>
      <c r="BL381" s="81"/>
      <c r="BM381" s="81"/>
      <c r="BN381" s="81"/>
      <c r="BO381" s="81"/>
      <c r="BP381" s="81"/>
      <c r="BQ381" s="81"/>
      <c r="BR381" s="81"/>
      <c r="BS381" s="81"/>
      <c r="BT381" s="81"/>
      <c r="BU381" s="81"/>
      <c r="BV381" s="81"/>
      <c r="BW381" s="81"/>
      <c r="BX381" s="81"/>
      <c r="BY381" s="81"/>
      <c r="BZ381" s="81"/>
      <c r="CA381" s="81"/>
      <c r="CB381" s="81"/>
      <c r="CC381" s="81"/>
      <c r="CD381" s="81"/>
      <c r="CE381" s="81"/>
      <c r="CF381" s="81"/>
      <c r="CG381" s="81"/>
      <c r="CH381" s="81"/>
      <c r="CI381" s="81"/>
      <c r="CJ381" s="81"/>
      <c r="CK381" s="81"/>
      <c r="CL381" s="81"/>
      <c r="CM381" s="81"/>
      <c r="CN381" s="81"/>
      <c r="CO381" s="81"/>
      <c r="CP381" s="81"/>
      <c r="CQ381" s="81"/>
      <c r="CR381" s="81"/>
      <c r="CS381" s="81"/>
      <c r="CT381" s="81"/>
      <c r="CU381" s="81"/>
      <c r="CV381" s="81"/>
      <c r="CW381" s="81"/>
      <c r="CX381" s="81"/>
      <c r="CY381" s="81"/>
      <c r="CZ381" s="81"/>
      <c r="DA381" s="81"/>
      <c r="DB381" s="81"/>
      <c r="DC381" s="81"/>
      <c r="DD381" s="81"/>
      <c r="DE381" s="81"/>
      <c r="DF381" s="81"/>
      <c r="DG381" s="81"/>
      <c r="DH381" s="81"/>
      <c r="DI381" s="81"/>
      <c r="DJ381" s="81"/>
      <c r="DK381" s="81"/>
      <c r="DL381" s="81"/>
      <c r="DM381" s="81"/>
      <c r="DN381" s="81"/>
      <c r="DO381" s="81"/>
      <c r="DP381" s="81"/>
      <c r="DQ381" s="81"/>
      <c r="DR381" s="81"/>
      <c r="DS381" s="81"/>
      <c r="DT381" s="81"/>
      <c r="DU381" s="81"/>
      <c r="DV381" s="81"/>
      <c r="DW381" s="81"/>
      <c r="DX381" s="81"/>
      <c r="DY381" s="81"/>
      <c r="DZ381" s="81"/>
      <c r="EA381" s="81"/>
      <c r="EB381" s="81"/>
      <c r="EC381" s="81"/>
      <c r="ED381" s="81"/>
      <c r="EE381" s="81"/>
      <c r="EF381" s="81"/>
      <c r="EG381" s="81"/>
      <c r="EH381" s="81"/>
      <c r="EI381" s="81"/>
      <c r="EJ381" s="81"/>
      <c r="EK381" s="81"/>
      <c r="EL381" s="81"/>
      <c r="EM381" s="81"/>
      <c r="EN381" s="81"/>
      <c r="EO381" s="81"/>
      <c r="EP381" s="81"/>
      <c r="EQ381" s="81"/>
      <c r="ER381" s="81"/>
      <c r="ES381" s="81"/>
      <c r="ET381" s="81"/>
      <c r="EU381" s="81"/>
      <c r="EV381" s="81"/>
      <c r="EW381" s="81"/>
      <c r="EX381" s="81"/>
      <c r="EY381" s="81"/>
    </row>
    <row r="382" spans="1:155" ht="14.45" customHeight="1" x14ac:dyDescent="0.25">
      <c r="B382" s="85"/>
      <c r="C382" s="85"/>
      <c r="D382" s="85"/>
      <c r="E382" s="85"/>
      <c r="F382" s="85"/>
      <c r="G382" s="85"/>
      <c r="H382" s="85"/>
      <c r="I382" s="85"/>
      <c r="J382" s="85"/>
      <c r="K382" s="85"/>
      <c r="L382" s="85"/>
      <c r="AN382" s="81"/>
      <c r="AO382" s="81"/>
      <c r="AP382" s="81"/>
      <c r="AQ382" s="81"/>
      <c r="AR382" s="81"/>
      <c r="AS382" s="81"/>
      <c r="AT382" s="81"/>
      <c r="AU382" s="81"/>
      <c r="AV382" s="81"/>
      <c r="AW382" s="81"/>
      <c r="AX382" s="81"/>
      <c r="AY382" s="81"/>
      <c r="AZ382" s="81"/>
      <c r="BA382" s="81"/>
      <c r="BB382" s="81"/>
      <c r="BC382" s="81"/>
      <c r="BD382" s="81"/>
      <c r="BE382" s="81"/>
      <c r="BF382" s="81"/>
      <c r="BG382" s="81"/>
      <c r="BH382" s="81"/>
      <c r="BI382" s="81"/>
      <c r="BJ382" s="81"/>
      <c r="BK382" s="81"/>
      <c r="BL382" s="81"/>
      <c r="BM382" s="81"/>
      <c r="BN382" s="81"/>
      <c r="BO382" s="81"/>
      <c r="BP382" s="81"/>
      <c r="BQ382" s="81"/>
      <c r="BR382" s="81"/>
      <c r="BS382" s="81"/>
      <c r="BT382" s="81"/>
      <c r="BU382" s="81"/>
      <c r="BV382" s="81"/>
      <c r="BW382" s="81"/>
      <c r="BX382" s="81"/>
      <c r="BY382" s="81"/>
      <c r="BZ382" s="81"/>
      <c r="CA382" s="81"/>
      <c r="CB382" s="81"/>
      <c r="CC382" s="81"/>
      <c r="CD382" s="81"/>
      <c r="CE382" s="81"/>
      <c r="CF382" s="81"/>
      <c r="CG382" s="81"/>
      <c r="CH382" s="81"/>
      <c r="CI382" s="81"/>
      <c r="CJ382" s="81"/>
      <c r="CK382" s="81"/>
      <c r="CL382" s="81"/>
      <c r="CM382" s="81"/>
      <c r="CN382" s="81"/>
      <c r="CO382" s="81"/>
      <c r="CP382" s="81"/>
      <c r="CQ382" s="81"/>
      <c r="CR382" s="81"/>
      <c r="CS382" s="81"/>
      <c r="CT382" s="81"/>
      <c r="CU382" s="81"/>
      <c r="CV382" s="81"/>
      <c r="CW382" s="81"/>
      <c r="CX382" s="81"/>
      <c r="CY382" s="81"/>
      <c r="CZ382" s="81"/>
      <c r="DA382" s="81"/>
      <c r="DB382" s="81"/>
      <c r="DC382" s="81"/>
      <c r="DD382" s="81"/>
      <c r="DE382" s="81"/>
      <c r="DF382" s="81"/>
      <c r="DG382" s="81"/>
      <c r="DH382" s="81"/>
      <c r="DI382" s="81"/>
      <c r="DJ382" s="81"/>
      <c r="DK382" s="81"/>
      <c r="DL382" s="81"/>
      <c r="DM382" s="81"/>
      <c r="DN382" s="81"/>
      <c r="DO382" s="81"/>
      <c r="DP382" s="81"/>
      <c r="DQ382" s="81"/>
      <c r="DR382" s="81"/>
      <c r="DS382" s="81"/>
      <c r="DT382" s="81"/>
      <c r="DU382" s="81"/>
      <c r="DV382" s="81"/>
      <c r="DW382" s="81"/>
      <c r="DX382" s="81"/>
      <c r="DY382" s="81"/>
      <c r="DZ382" s="81"/>
      <c r="EA382" s="81"/>
      <c r="EB382" s="81"/>
      <c r="EC382" s="81"/>
      <c r="ED382" s="81"/>
      <c r="EE382" s="81"/>
      <c r="EF382" s="81"/>
      <c r="EG382" s="81"/>
      <c r="EH382" s="81"/>
      <c r="EI382" s="81"/>
      <c r="EJ382" s="81"/>
      <c r="EK382" s="81"/>
      <c r="EL382" s="81"/>
      <c r="EM382" s="81"/>
      <c r="EN382" s="81"/>
      <c r="EO382" s="81"/>
      <c r="EP382" s="81"/>
      <c r="EQ382" s="81"/>
      <c r="ER382" s="81"/>
      <c r="ES382" s="81"/>
      <c r="ET382" s="81"/>
      <c r="EU382" s="81"/>
      <c r="EV382" s="81"/>
      <c r="EW382" s="81"/>
      <c r="EX382" s="81"/>
      <c r="EY382" s="81"/>
    </row>
    <row r="383" spans="1:155" ht="14.45" customHeight="1" x14ac:dyDescent="0.25">
      <c r="B383" s="85"/>
      <c r="C383" s="85"/>
      <c r="D383" s="85"/>
      <c r="E383" s="85"/>
      <c r="F383" s="85"/>
      <c r="G383" s="85"/>
      <c r="H383" s="85"/>
      <c r="I383" s="85"/>
      <c r="J383" s="85"/>
      <c r="K383" s="85"/>
      <c r="L383" s="85"/>
      <c r="AN383" s="81"/>
      <c r="AO383" s="81"/>
      <c r="AP383" s="81"/>
      <c r="AQ383" s="81"/>
      <c r="AR383" s="81"/>
      <c r="AS383" s="81"/>
      <c r="AT383" s="81"/>
      <c r="AU383" s="81"/>
      <c r="AV383" s="81"/>
      <c r="AW383" s="81"/>
      <c r="AX383" s="81"/>
      <c r="AY383" s="81"/>
      <c r="AZ383" s="81"/>
      <c r="BA383" s="81"/>
      <c r="BB383" s="81"/>
      <c r="BC383" s="81"/>
      <c r="BD383" s="81"/>
      <c r="BE383" s="81"/>
      <c r="BF383" s="81"/>
      <c r="BG383" s="81"/>
      <c r="BH383" s="81"/>
      <c r="BI383" s="81"/>
      <c r="BJ383" s="81"/>
      <c r="BK383" s="81"/>
      <c r="BL383" s="81"/>
      <c r="BM383" s="81"/>
      <c r="BN383" s="81"/>
      <c r="BO383" s="81"/>
      <c r="BP383" s="81"/>
      <c r="BQ383" s="81"/>
      <c r="BR383" s="81"/>
      <c r="BS383" s="81"/>
      <c r="BT383" s="81"/>
      <c r="BU383" s="81"/>
      <c r="BV383" s="81"/>
      <c r="BW383" s="81"/>
      <c r="BX383" s="81"/>
      <c r="BY383" s="81"/>
      <c r="BZ383" s="81"/>
      <c r="CA383" s="81"/>
      <c r="CB383" s="81"/>
      <c r="CC383" s="81"/>
      <c r="CD383" s="81"/>
      <c r="CE383" s="81"/>
      <c r="CF383" s="81"/>
      <c r="CG383" s="81"/>
      <c r="CH383" s="81"/>
      <c r="CI383" s="81"/>
      <c r="CJ383" s="81"/>
      <c r="CK383" s="81"/>
      <c r="CL383" s="81"/>
      <c r="CM383" s="81"/>
      <c r="CN383" s="81"/>
      <c r="CO383" s="81"/>
      <c r="CP383" s="81"/>
      <c r="CQ383" s="81"/>
      <c r="CR383" s="81"/>
      <c r="CS383" s="81"/>
      <c r="CT383" s="81"/>
      <c r="CU383" s="81"/>
      <c r="CV383" s="81"/>
      <c r="CW383" s="81"/>
      <c r="CX383" s="81"/>
      <c r="CY383" s="81"/>
      <c r="CZ383" s="81"/>
      <c r="DA383" s="81"/>
      <c r="DB383" s="81"/>
      <c r="DC383" s="81"/>
      <c r="DD383" s="81"/>
      <c r="DE383" s="81"/>
      <c r="DF383" s="81"/>
      <c r="DG383" s="81"/>
      <c r="DH383" s="81"/>
      <c r="DI383" s="81"/>
      <c r="DJ383" s="81"/>
      <c r="DK383" s="81"/>
      <c r="DL383" s="81"/>
      <c r="DM383" s="81"/>
      <c r="DN383" s="81"/>
      <c r="DO383" s="81"/>
      <c r="DP383" s="81"/>
      <c r="DQ383" s="81"/>
      <c r="DR383" s="81"/>
      <c r="DS383" s="81"/>
      <c r="DT383" s="81"/>
      <c r="DU383" s="81"/>
      <c r="DV383" s="81"/>
      <c r="DW383" s="81"/>
      <c r="DX383" s="81"/>
      <c r="DY383" s="81"/>
      <c r="DZ383" s="81"/>
      <c r="EA383" s="81"/>
      <c r="EB383" s="81"/>
      <c r="EC383" s="81"/>
      <c r="ED383" s="81"/>
      <c r="EE383" s="81"/>
      <c r="EF383" s="81"/>
      <c r="EG383" s="81"/>
      <c r="EH383" s="81"/>
      <c r="EI383" s="81"/>
      <c r="EJ383" s="81"/>
      <c r="EK383" s="81"/>
      <c r="EL383" s="81"/>
      <c r="EM383" s="81"/>
      <c r="EN383" s="81"/>
      <c r="EO383" s="81"/>
      <c r="EP383" s="81"/>
      <c r="EQ383" s="81"/>
      <c r="ER383" s="81"/>
      <c r="ES383" s="81"/>
      <c r="ET383" s="81"/>
      <c r="EU383" s="81"/>
      <c r="EV383" s="81"/>
      <c r="EW383" s="81"/>
      <c r="EX383" s="81"/>
      <c r="EY383" s="81"/>
    </row>
    <row r="384" spans="1:155" ht="14.45" customHeight="1" x14ac:dyDescent="0.25">
      <c r="A384" s="81"/>
      <c r="B384" s="85"/>
      <c r="C384" s="85"/>
      <c r="D384" s="85"/>
      <c r="E384" s="85"/>
      <c r="F384" s="85"/>
      <c r="G384" s="85"/>
      <c r="H384" s="85"/>
      <c r="I384" s="85"/>
      <c r="J384" s="85"/>
      <c r="K384" s="85"/>
      <c r="L384" s="85"/>
      <c r="AN384" s="81"/>
      <c r="AO384" s="81"/>
      <c r="AP384" s="81"/>
      <c r="AQ384" s="81"/>
      <c r="AR384" s="81"/>
      <c r="AS384" s="81"/>
      <c r="AT384" s="81"/>
      <c r="AU384" s="81"/>
      <c r="AV384" s="81"/>
      <c r="AW384" s="81"/>
      <c r="AX384" s="81"/>
      <c r="AY384" s="81"/>
      <c r="AZ384" s="81"/>
      <c r="BA384" s="81"/>
      <c r="BB384" s="81"/>
      <c r="BC384" s="81"/>
      <c r="BD384" s="81"/>
      <c r="BE384" s="81"/>
      <c r="BF384" s="81"/>
      <c r="BG384" s="81"/>
      <c r="BH384" s="81"/>
      <c r="BI384" s="81"/>
      <c r="BJ384" s="81"/>
      <c r="BK384" s="81"/>
      <c r="BL384" s="81"/>
      <c r="BM384" s="81"/>
      <c r="BN384" s="81"/>
      <c r="BO384" s="81"/>
      <c r="BP384" s="81"/>
      <c r="BQ384" s="81"/>
      <c r="BR384" s="81"/>
      <c r="BS384" s="81"/>
      <c r="BT384" s="81"/>
      <c r="BU384" s="81"/>
      <c r="BV384" s="81"/>
      <c r="BW384" s="81"/>
      <c r="BX384" s="81"/>
      <c r="BY384" s="81"/>
      <c r="BZ384" s="81"/>
      <c r="CA384" s="81"/>
      <c r="CB384" s="81"/>
      <c r="CC384" s="81"/>
      <c r="CD384" s="81"/>
      <c r="CE384" s="81"/>
      <c r="CF384" s="81"/>
      <c r="CG384" s="81"/>
      <c r="CH384" s="81"/>
      <c r="CI384" s="81"/>
      <c r="CJ384" s="81"/>
      <c r="CK384" s="81"/>
      <c r="CL384" s="81"/>
      <c r="CM384" s="81"/>
      <c r="CN384" s="81"/>
      <c r="CO384" s="81"/>
      <c r="CP384" s="81"/>
      <c r="CQ384" s="81"/>
      <c r="CR384" s="81"/>
      <c r="CS384" s="81"/>
      <c r="CT384" s="81"/>
      <c r="CU384" s="81"/>
      <c r="CV384" s="81"/>
      <c r="CW384" s="81"/>
      <c r="CX384" s="81"/>
      <c r="CY384" s="81"/>
      <c r="CZ384" s="81"/>
      <c r="DA384" s="81"/>
      <c r="DB384" s="81"/>
      <c r="DC384" s="81"/>
      <c r="DD384" s="81"/>
      <c r="DE384" s="81"/>
      <c r="DF384" s="81"/>
      <c r="DG384" s="81"/>
      <c r="DH384" s="81"/>
      <c r="DI384" s="81"/>
      <c r="DJ384" s="81"/>
      <c r="DK384" s="81"/>
      <c r="DL384" s="81"/>
      <c r="DM384" s="81"/>
      <c r="DN384" s="81"/>
      <c r="DO384" s="81"/>
      <c r="DP384" s="81"/>
      <c r="DQ384" s="81"/>
      <c r="DR384" s="81"/>
      <c r="DS384" s="81"/>
      <c r="DT384" s="81"/>
      <c r="DU384" s="81"/>
      <c r="DV384" s="81"/>
      <c r="DW384" s="81"/>
      <c r="DX384" s="81"/>
      <c r="DY384" s="81"/>
      <c r="DZ384" s="81"/>
      <c r="EA384" s="81"/>
      <c r="EB384" s="81"/>
      <c r="EC384" s="81"/>
      <c r="ED384" s="81"/>
      <c r="EE384" s="81"/>
      <c r="EF384" s="81"/>
      <c r="EG384" s="81"/>
      <c r="EH384" s="81"/>
      <c r="EI384" s="81"/>
      <c r="EJ384" s="81"/>
      <c r="EK384" s="81"/>
      <c r="EL384" s="81"/>
      <c r="EM384" s="81"/>
      <c r="EN384" s="81"/>
      <c r="EO384" s="81"/>
      <c r="EP384" s="81"/>
      <c r="EQ384" s="81"/>
      <c r="ER384" s="81"/>
      <c r="ES384" s="81"/>
      <c r="ET384" s="81"/>
      <c r="EU384" s="81"/>
      <c r="EV384" s="81"/>
      <c r="EW384" s="81"/>
      <c r="EX384" s="81"/>
      <c r="EY384" s="81"/>
    </row>
    <row r="385" spans="2:39" ht="14.45" customHeight="1" x14ac:dyDescent="0.25">
      <c r="B385" s="85"/>
      <c r="C385" s="85"/>
      <c r="D385" s="85"/>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row>
    <row r="386" spans="2:39" ht="14.45" customHeight="1" x14ac:dyDescent="0.25">
      <c r="B386" s="85"/>
      <c r="C386" s="85"/>
      <c r="D386" s="85"/>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row>
    <row r="387" spans="2:39" ht="14.45" customHeight="1" x14ac:dyDescent="0.25">
      <c r="B387" s="85"/>
      <c r="C387" s="85"/>
      <c r="D387" s="85"/>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row>
    <row r="388" spans="2:39" ht="14.45" customHeight="1" x14ac:dyDescent="0.25">
      <c r="B388" s="85"/>
      <c r="C388" s="85"/>
      <c r="D388" s="85"/>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row>
    <row r="389" spans="2:39" ht="14.45" customHeight="1" x14ac:dyDescent="0.25">
      <c r="B389" s="85"/>
      <c r="C389" s="85"/>
      <c r="D389" s="85"/>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row>
    <row r="390" spans="2:39" ht="14.45" customHeight="1" x14ac:dyDescent="0.25">
      <c r="B390" s="85"/>
      <c r="C390" s="85"/>
      <c r="D390" s="85"/>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row>
    <row r="391" spans="2:39" ht="14.45" customHeight="1" x14ac:dyDescent="0.25">
      <c r="B391" s="85"/>
      <c r="C391" s="85"/>
      <c r="D391" s="85"/>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row>
    <row r="392" spans="2:39" ht="14.45" customHeight="1" x14ac:dyDescent="0.25">
      <c r="B392" s="85"/>
      <c r="C392" s="85"/>
      <c r="D392" s="85"/>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row>
    <row r="393" spans="2:39" ht="14.45" customHeight="1" x14ac:dyDescent="0.25">
      <c r="B393" s="85"/>
      <c r="C393" s="85"/>
      <c r="D393" s="85"/>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row>
    <row r="394" spans="2:39" ht="14.45" customHeight="1" x14ac:dyDescent="0.25">
      <c r="B394" s="85"/>
      <c r="C394" s="85"/>
      <c r="D394" s="85"/>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row>
    <row r="395" spans="2:39" ht="14.45" customHeight="1" x14ac:dyDescent="0.25">
      <c r="B395" s="85"/>
      <c r="C395" s="85"/>
      <c r="D395" s="85"/>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row>
    <row r="396" spans="2:39" ht="14.45" customHeight="1" x14ac:dyDescent="0.25">
      <c r="B396" s="85"/>
      <c r="C396" s="85"/>
      <c r="D396" s="85"/>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row>
    <row r="397" spans="2:39" ht="14.45" customHeight="1" x14ac:dyDescent="0.25">
      <c r="B397" s="85"/>
      <c r="C397" s="85"/>
      <c r="D397" s="85"/>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row>
    <row r="398" spans="2:39" ht="14.45" customHeight="1" x14ac:dyDescent="0.25">
      <c r="B398" s="85"/>
      <c r="C398" s="85"/>
      <c r="D398" s="85"/>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row>
    <row r="399" spans="2:39" ht="14.45" customHeight="1" x14ac:dyDescent="0.25">
      <c r="B399" s="85"/>
      <c r="C399" s="85"/>
      <c r="D399" s="85"/>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row>
    <row r="400" spans="2:39" ht="14.45" customHeight="1" x14ac:dyDescent="0.25">
      <c r="B400" s="85"/>
      <c r="C400" s="85"/>
      <c r="D400" s="85"/>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row>
    <row r="401" spans="2:39" ht="14.45" customHeight="1" x14ac:dyDescent="0.25">
      <c r="B401" s="85"/>
      <c r="C401" s="85"/>
      <c r="D401" s="85"/>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row>
    <row r="402" spans="2:39" ht="14.45" customHeight="1" x14ac:dyDescent="0.25">
      <c r="B402" s="85"/>
      <c r="C402" s="85"/>
      <c r="D402" s="85"/>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row>
    <row r="403" spans="2:39" ht="14.45" customHeight="1" x14ac:dyDescent="0.25">
      <c r="B403" s="85"/>
      <c r="C403" s="85"/>
      <c r="D403" s="85"/>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row>
    <row r="404" spans="2:39" ht="14.45" customHeight="1" x14ac:dyDescent="0.25">
      <c r="B404" s="85"/>
      <c r="C404" s="85"/>
      <c r="D404" s="85"/>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row>
    <row r="405" spans="2:39" ht="14.45" customHeight="1" x14ac:dyDescent="0.25">
      <c r="B405" s="85"/>
      <c r="C405" s="85"/>
      <c r="D405" s="85"/>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row>
    <row r="406" spans="2:39" ht="14.45" customHeight="1" x14ac:dyDescent="0.25">
      <c r="B406" s="85"/>
      <c r="C406" s="85"/>
      <c r="D406" s="85"/>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row>
    <row r="407" spans="2:39" ht="14.45" customHeight="1" x14ac:dyDescent="0.25">
      <c r="B407" s="85"/>
      <c r="C407" s="85"/>
      <c r="D407" s="85"/>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row>
    <row r="408" spans="2:39" ht="14.45" customHeight="1" x14ac:dyDescent="0.25">
      <c r="B408" s="85"/>
      <c r="C408" s="85"/>
      <c r="D408" s="85"/>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row>
    <row r="409" spans="2:39" ht="14.45" customHeight="1" x14ac:dyDescent="0.25">
      <c r="B409" s="85"/>
      <c r="C409" s="85"/>
      <c r="D409" s="85"/>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row>
    <row r="410" spans="2:39" ht="14.45" customHeight="1" x14ac:dyDescent="0.25">
      <c r="B410" s="85"/>
      <c r="C410" s="85"/>
      <c r="D410" s="85"/>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row>
    <row r="411" spans="2:39" ht="14.45" customHeight="1" x14ac:dyDescent="0.25">
      <c r="B411" s="85"/>
      <c r="C411" s="85"/>
      <c r="D411" s="85"/>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row>
    <row r="412" spans="2:39" ht="14.45" customHeight="1" x14ac:dyDescent="0.25">
      <c r="B412" s="85"/>
      <c r="C412" s="85"/>
      <c r="D412" s="85"/>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row>
    <row r="413" spans="2:39" ht="14.45" customHeight="1" x14ac:dyDescent="0.25">
      <c r="B413" s="85"/>
      <c r="C413" s="85"/>
      <c r="D413" s="85"/>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row>
    <row r="414" spans="2:39" ht="14.45" customHeight="1" x14ac:dyDescent="0.25">
      <c r="B414" s="85"/>
      <c r="C414" s="85"/>
      <c r="D414" s="85"/>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row>
    <row r="415" spans="2:39" ht="14.45" customHeight="1" x14ac:dyDescent="0.25">
      <c r="B415" s="85"/>
      <c r="C415" s="85"/>
      <c r="D415" s="85"/>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row>
    <row r="416" spans="2:39" ht="14.45" customHeight="1" x14ac:dyDescent="0.25">
      <c r="B416" s="85"/>
      <c r="C416" s="85"/>
      <c r="D416" s="85"/>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row>
    <row r="417" spans="2:39" ht="14.45" customHeight="1" x14ac:dyDescent="0.25">
      <c r="B417" s="85"/>
      <c r="C417" s="85"/>
      <c r="D417" s="85"/>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row>
    <row r="418" spans="2:39" ht="14.45" customHeight="1" x14ac:dyDescent="0.25">
      <c r="B418" s="85"/>
      <c r="C418" s="85"/>
      <c r="D418" s="85"/>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row>
    <row r="419" spans="2:39" ht="14.45" customHeight="1" x14ac:dyDescent="0.25">
      <c r="B419" s="85"/>
      <c r="C419" s="85"/>
      <c r="D419" s="85"/>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row>
    <row r="420" spans="2:39" ht="14.45" customHeight="1" x14ac:dyDescent="0.25">
      <c r="B420" s="85"/>
      <c r="C420" s="85"/>
      <c r="D420" s="85"/>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row>
    <row r="421" spans="2:39" ht="14.45" customHeight="1" x14ac:dyDescent="0.25">
      <c r="B421" s="85"/>
      <c r="C421" s="85"/>
      <c r="D421" s="85"/>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row>
    <row r="422" spans="2:39" ht="14.45" customHeight="1" x14ac:dyDescent="0.25">
      <c r="B422" s="85"/>
      <c r="C422" s="85"/>
      <c r="D422" s="85"/>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row>
    <row r="423" spans="2:39" ht="14.45" customHeight="1" x14ac:dyDescent="0.25">
      <c r="B423" s="85"/>
      <c r="C423" s="85"/>
      <c r="D423" s="85"/>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row>
    <row r="424" spans="2:39" ht="14.45" customHeight="1" x14ac:dyDescent="0.25">
      <c r="B424" s="85"/>
      <c r="C424" s="85"/>
      <c r="D424" s="85"/>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row>
    <row r="425" spans="2:39" ht="14.45" customHeight="1" x14ac:dyDescent="0.25">
      <c r="B425" s="85"/>
      <c r="C425" s="85"/>
      <c r="D425" s="85"/>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row>
    <row r="426" spans="2:39" ht="14.45" customHeight="1" x14ac:dyDescent="0.25">
      <c r="B426" s="85"/>
      <c r="C426" s="85"/>
      <c r="D426" s="85"/>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row>
    <row r="427" spans="2:39" ht="14.45" customHeight="1" x14ac:dyDescent="0.25">
      <c r="B427" s="85"/>
      <c r="C427" s="85"/>
      <c r="D427" s="85"/>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row>
    <row r="428" spans="2:39" ht="14.45" customHeight="1" x14ac:dyDescent="0.25">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row>
    <row r="429" spans="2:39" ht="14.45" customHeight="1" x14ac:dyDescent="0.25">
      <c r="B429" s="85"/>
      <c r="C429" s="85"/>
      <c r="D429" s="85"/>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row>
    <row r="430" spans="2:39" ht="14.45" customHeight="1" x14ac:dyDescent="0.25">
      <c r="B430" s="85"/>
      <c r="C430" s="85"/>
      <c r="D430" s="85"/>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row>
    <row r="431" spans="2:39" ht="14.45" customHeight="1" x14ac:dyDescent="0.25">
      <c r="B431" s="85"/>
      <c r="C431" s="85"/>
      <c r="D431" s="85"/>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row>
    <row r="432" spans="2:39" ht="14.45" customHeight="1" x14ac:dyDescent="0.25">
      <c r="B432" s="85"/>
      <c r="C432" s="85"/>
      <c r="D432" s="85"/>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row>
    <row r="433" spans="2:39" ht="14.45" customHeight="1" x14ac:dyDescent="0.25">
      <c r="B433" s="85"/>
      <c r="C433" s="85"/>
      <c r="D433" s="85"/>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row>
    <row r="434" spans="2:39" ht="14.45" customHeight="1" x14ac:dyDescent="0.25">
      <c r="B434" s="85"/>
      <c r="C434" s="85"/>
      <c r="D434" s="85"/>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row>
    <row r="435" spans="2:39" ht="14.45" customHeight="1" x14ac:dyDescent="0.25">
      <c r="B435" s="85"/>
      <c r="C435" s="85"/>
      <c r="D435" s="85"/>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row>
    <row r="436" spans="2:39" ht="14.45" customHeight="1" x14ac:dyDescent="0.25">
      <c r="B436" s="85"/>
      <c r="C436" s="85"/>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row>
    <row r="437" spans="2:39" ht="14.45" customHeight="1" x14ac:dyDescent="0.25">
      <c r="B437" s="85"/>
      <c r="C437" s="85"/>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row>
    <row r="438" spans="2:39" ht="14.45" customHeight="1" x14ac:dyDescent="0.25">
      <c r="B438" s="85"/>
      <c r="C438" s="85"/>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row>
    <row r="439" spans="2:39" ht="14.45" customHeight="1" x14ac:dyDescent="0.25">
      <c r="B439" s="85"/>
      <c r="C439" s="85"/>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row>
    <row r="440" spans="2:39" ht="14.45" customHeight="1" x14ac:dyDescent="0.25">
      <c r="B440" s="85"/>
      <c r="C440" s="85"/>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row>
    <row r="441" spans="2:39" ht="14.45" customHeight="1" x14ac:dyDescent="0.25">
      <c r="B441" s="85"/>
      <c r="C441" s="85"/>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row>
    <row r="442" spans="2:39" ht="14.45" customHeight="1" x14ac:dyDescent="0.25">
      <c r="B442" s="85"/>
      <c r="C442" s="85"/>
      <c r="D442" s="85"/>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row>
    <row r="443" spans="2:39" ht="14.45" customHeight="1" x14ac:dyDescent="0.25">
      <c r="B443" s="85"/>
      <c r="C443" s="85"/>
      <c r="D443" s="85"/>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row>
    <row r="444" spans="2:39" ht="14.45" customHeight="1" x14ac:dyDescent="0.25">
      <c r="B444" s="85"/>
      <c r="C444" s="85"/>
      <c r="D444" s="85"/>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row>
    <row r="445" spans="2:39" ht="14.45" customHeight="1" x14ac:dyDescent="0.25">
      <c r="B445" s="85"/>
      <c r="C445" s="85"/>
      <c r="D445" s="85"/>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row>
    <row r="446" spans="2:39" ht="14.45" customHeight="1" x14ac:dyDescent="0.25">
      <c r="B446" s="85"/>
      <c r="C446" s="85"/>
      <c r="D446" s="85"/>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row>
    <row r="447" spans="2:39" ht="14.45" customHeight="1" x14ac:dyDescent="0.25">
      <c r="B447" s="85"/>
      <c r="C447" s="85"/>
      <c r="D447" s="85"/>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row>
    <row r="448" spans="2:39" ht="14.45" customHeight="1" x14ac:dyDescent="0.25">
      <c r="B448" s="85"/>
      <c r="C448" s="85"/>
      <c r="D448" s="85"/>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row>
    <row r="449" spans="2:39" ht="14.45" customHeight="1" x14ac:dyDescent="0.25">
      <c r="B449" s="85"/>
      <c r="C449" s="85"/>
      <c r="D449" s="85"/>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row>
    <row r="450" spans="2:39" ht="14.45" customHeight="1" x14ac:dyDescent="0.25">
      <c r="B450" s="85"/>
      <c r="C450" s="85"/>
      <c r="D450" s="85"/>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row>
    <row r="451" spans="2:39" ht="14.45" customHeight="1" x14ac:dyDescent="0.25">
      <c r="B451" s="85"/>
      <c r="C451" s="85"/>
      <c r="D451" s="85"/>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row>
    <row r="452" spans="2:39" ht="14.45" customHeight="1" x14ac:dyDescent="0.25">
      <c r="B452" s="85"/>
      <c r="C452" s="85"/>
      <c r="D452" s="85"/>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row>
    <row r="453" spans="2:39" ht="14.45" customHeight="1" x14ac:dyDescent="0.25">
      <c r="B453" s="85"/>
      <c r="C453" s="85"/>
      <c r="D453" s="85"/>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row>
    <row r="454" spans="2:39" ht="14.45" customHeight="1" x14ac:dyDescent="0.25">
      <c r="B454" s="85"/>
      <c r="C454" s="85"/>
      <c r="D454" s="85"/>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row>
    <row r="455" spans="2:39" ht="14.45" customHeight="1" x14ac:dyDescent="0.25">
      <c r="B455" s="85"/>
      <c r="C455" s="85"/>
      <c r="D455" s="85"/>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row>
    <row r="456" spans="2:39" ht="14.45" customHeight="1" x14ac:dyDescent="0.25">
      <c r="B456" s="85"/>
      <c r="C456" s="85"/>
      <c r="D456" s="85"/>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row>
    <row r="457" spans="2:39" ht="14.45" customHeight="1" x14ac:dyDescent="0.25">
      <c r="B457" s="85"/>
      <c r="C457" s="85"/>
      <c r="D457" s="85"/>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row>
    <row r="458" spans="2:39" ht="14.45" customHeight="1" x14ac:dyDescent="0.25">
      <c r="B458" s="85"/>
      <c r="C458" s="85"/>
      <c r="D458" s="85"/>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row>
    <row r="459" spans="2:39" ht="14.45" customHeight="1" x14ac:dyDescent="0.25">
      <c r="B459" s="85"/>
      <c r="C459" s="85"/>
      <c r="D459" s="85"/>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row>
    <row r="460" spans="2:39" ht="14.45" customHeight="1" x14ac:dyDescent="0.25">
      <c r="B460" s="85"/>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row>
    <row r="461" spans="2:39" ht="14.45" customHeight="1" x14ac:dyDescent="0.25">
      <c r="B461" s="85"/>
      <c r="C461" s="85"/>
      <c r="D461" s="85"/>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row>
    <row r="462" spans="2:39" ht="14.45" customHeight="1" x14ac:dyDescent="0.25">
      <c r="B462" s="85"/>
      <c r="C462" s="85"/>
      <c r="D462" s="85"/>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row>
    <row r="463" spans="2:39" ht="14.45" customHeight="1" x14ac:dyDescent="0.25">
      <c r="B463" s="85"/>
      <c r="C463" s="85"/>
      <c r="D463" s="85"/>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row>
    <row r="464" spans="2:39" ht="14.45" customHeight="1" x14ac:dyDescent="0.25">
      <c r="B464" s="85"/>
      <c r="C464" s="85"/>
      <c r="D464" s="85"/>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row>
    <row r="465" spans="2:39" ht="14.45" customHeight="1" x14ac:dyDescent="0.25">
      <c r="B465" s="85"/>
      <c r="C465" s="85"/>
      <c r="D465" s="85"/>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row>
    <row r="466" spans="2:39" ht="14.45" customHeight="1" x14ac:dyDescent="0.25">
      <c r="B466" s="85"/>
      <c r="C466" s="85"/>
      <c r="D466" s="85"/>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row>
    <row r="467" spans="2:39" ht="14.45" customHeight="1" x14ac:dyDescent="0.25">
      <c r="B467" s="85"/>
      <c r="C467" s="85"/>
      <c r="D467" s="85"/>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row>
    <row r="468" spans="2:39" ht="14.45" customHeight="1" x14ac:dyDescent="0.25">
      <c r="B468" s="85"/>
      <c r="C468" s="85"/>
      <c r="D468" s="85"/>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row>
    <row r="469" spans="2:39" ht="14.45" customHeight="1" x14ac:dyDescent="0.25">
      <c r="B469" s="85"/>
      <c r="C469" s="85"/>
      <c r="D469" s="85"/>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row>
    <row r="470" spans="2:39" ht="14.45" customHeight="1" x14ac:dyDescent="0.25">
      <c r="B470" s="85"/>
      <c r="C470" s="85"/>
      <c r="D470" s="85"/>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row>
    <row r="471" spans="2:39" ht="14.45" customHeight="1" x14ac:dyDescent="0.25">
      <c r="B471" s="85"/>
      <c r="C471" s="85"/>
      <c r="D471" s="85"/>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row>
    <row r="472" spans="2:39" ht="14.45" customHeight="1" x14ac:dyDescent="0.25">
      <c r="B472" s="85"/>
      <c r="C472" s="85"/>
      <c r="D472" s="85"/>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row>
    <row r="473" spans="2:39" ht="14.45" customHeight="1" x14ac:dyDescent="0.25">
      <c r="B473" s="85"/>
      <c r="C473" s="85"/>
      <c r="D473" s="85"/>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row>
    <row r="474" spans="2:39" ht="14.45" customHeight="1" x14ac:dyDescent="0.25">
      <c r="B474" s="85"/>
      <c r="C474" s="85"/>
      <c r="D474" s="85"/>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row>
    <row r="475" spans="2:39" ht="14.45" customHeight="1" x14ac:dyDescent="0.25">
      <c r="B475" s="85"/>
      <c r="C475" s="85"/>
      <c r="D475" s="85"/>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row>
    <row r="476" spans="2:39" ht="14.45" customHeight="1" x14ac:dyDescent="0.25">
      <c r="B476" s="85"/>
      <c r="C476" s="85"/>
      <c r="D476" s="85"/>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row>
    <row r="477" spans="2:39" ht="14.45" customHeight="1" x14ac:dyDescent="0.25">
      <c r="B477" s="85"/>
      <c r="C477" s="85"/>
      <c r="D477" s="85"/>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row>
    <row r="478" spans="2:39" ht="14.45" customHeight="1" x14ac:dyDescent="0.25">
      <c r="B478" s="85"/>
      <c r="C478" s="85"/>
      <c r="D478" s="85"/>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row>
    <row r="479" spans="2:39" ht="14.45" customHeight="1" x14ac:dyDescent="0.25">
      <c r="B479" s="85"/>
      <c r="C479" s="85"/>
      <c r="D479" s="85"/>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row>
    <row r="480" spans="2:39" ht="14.45" customHeight="1" x14ac:dyDescent="0.25">
      <c r="B480" s="85"/>
      <c r="C480" s="85"/>
      <c r="D480" s="85"/>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row>
    <row r="481" spans="2:39" ht="14.45" customHeight="1" x14ac:dyDescent="0.25">
      <c r="B481" s="85"/>
      <c r="C481" s="85"/>
      <c r="D481" s="85"/>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row>
    <row r="482" spans="2:39" ht="14.45" customHeight="1" x14ac:dyDescent="0.25">
      <c r="B482" s="85"/>
      <c r="C482" s="85"/>
      <c r="D482" s="85"/>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row>
    <row r="483" spans="2:39" ht="14.45" customHeight="1" x14ac:dyDescent="0.25">
      <c r="B483" s="85"/>
      <c r="C483" s="85"/>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row>
    <row r="484" spans="2:39" ht="14.45" customHeight="1" x14ac:dyDescent="0.25">
      <c r="B484" s="85"/>
      <c r="C484" s="85"/>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row>
    <row r="485" spans="2:39" ht="14.45" customHeight="1" x14ac:dyDescent="0.25">
      <c r="B485" s="85"/>
      <c r="C485" s="85"/>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row>
    <row r="486" spans="2:39" ht="14.45" customHeight="1" x14ac:dyDescent="0.25">
      <c r="B486" s="85"/>
      <c r="C486" s="85"/>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row>
    <row r="487" spans="2:39" ht="14.45" customHeight="1" x14ac:dyDescent="0.25">
      <c r="B487" s="85"/>
      <c r="C487" s="85"/>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row>
    <row r="488" spans="2:39" ht="14.45" customHeight="1" x14ac:dyDescent="0.25">
      <c r="B488" s="85"/>
      <c r="C488" s="85"/>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row>
    <row r="489" spans="2:39" ht="14.45" customHeight="1" x14ac:dyDescent="0.25">
      <c r="B489" s="85"/>
      <c r="C489" s="85"/>
      <c r="D489" s="85"/>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row>
    <row r="490" spans="2:39" ht="14.45" customHeight="1" x14ac:dyDescent="0.25">
      <c r="B490" s="85"/>
      <c r="C490" s="85"/>
      <c r="D490" s="85"/>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row>
    <row r="491" spans="2:39" ht="14.45" customHeight="1" x14ac:dyDescent="0.25">
      <c r="B491" s="85"/>
      <c r="C491" s="85"/>
      <c r="D491" s="85"/>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row>
    <row r="492" spans="2:39" ht="14.45" customHeight="1" x14ac:dyDescent="0.25">
      <c r="B492" s="85"/>
      <c r="C492" s="85"/>
      <c r="D492" s="85"/>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row>
    <row r="493" spans="2:39" ht="14.45" customHeight="1" x14ac:dyDescent="0.25">
      <c r="B493" s="85"/>
      <c r="C493" s="85"/>
      <c r="D493" s="85"/>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row>
    <row r="494" spans="2:39" ht="14.45" customHeight="1" x14ac:dyDescent="0.25">
      <c r="B494" s="85"/>
      <c r="C494" s="85"/>
      <c r="D494" s="85"/>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row>
    <row r="495" spans="2:39" ht="14.45" customHeight="1" x14ac:dyDescent="0.25">
      <c r="B495" s="85"/>
      <c r="C495" s="85"/>
      <c r="D495" s="85"/>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row>
    <row r="496" spans="2:39" ht="14.45" customHeight="1" x14ac:dyDescent="0.25">
      <c r="B496" s="85"/>
      <c r="C496" s="85"/>
      <c r="D496" s="85"/>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row>
    <row r="497" spans="2:39" ht="14.45" customHeight="1" x14ac:dyDescent="0.25">
      <c r="B497" s="85"/>
      <c r="C497" s="85"/>
      <c r="D497" s="85"/>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row>
    <row r="498" spans="2:39" ht="14.45" customHeight="1" x14ac:dyDescent="0.25">
      <c r="B498" s="85"/>
      <c r="C498" s="85"/>
      <c r="D498" s="85"/>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row>
    <row r="499" spans="2:39" ht="14.45" customHeight="1" x14ac:dyDescent="0.25">
      <c r="B499" s="85"/>
      <c r="C499" s="85"/>
      <c r="D499" s="85"/>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row>
    <row r="500" spans="2:39" ht="14.45" customHeight="1" x14ac:dyDescent="0.25">
      <c r="B500" s="85"/>
      <c r="C500" s="85"/>
      <c r="D500" s="85"/>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row>
    <row r="501" spans="2:39" ht="14.45" customHeight="1" x14ac:dyDescent="0.25">
      <c r="B501" s="85"/>
      <c r="C501" s="85"/>
      <c r="D501" s="85"/>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row>
    <row r="502" spans="2:39" ht="14.45" customHeight="1" x14ac:dyDescent="0.25">
      <c r="B502" s="85"/>
      <c r="C502" s="85"/>
      <c r="D502" s="85"/>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row>
    <row r="503" spans="2:39" ht="14.45" customHeight="1" x14ac:dyDescent="0.25">
      <c r="B503" s="85"/>
      <c r="C503" s="85"/>
      <c r="D503" s="85"/>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row>
    <row r="504" spans="2:39" ht="14.45" customHeight="1" x14ac:dyDescent="0.25">
      <c r="B504" s="85"/>
      <c r="C504" s="85"/>
      <c r="D504" s="85"/>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row>
    <row r="505" spans="2:39" ht="14.45" customHeight="1" x14ac:dyDescent="0.25">
      <c r="B505" s="85"/>
      <c r="C505" s="85"/>
      <c r="D505" s="85"/>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row>
    <row r="506" spans="2:39" ht="14.45" customHeight="1" x14ac:dyDescent="0.25">
      <c r="B506" s="85"/>
      <c r="C506" s="85"/>
      <c r="D506" s="85"/>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row>
    <row r="507" spans="2:39" ht="14.45" customHeight="1" x14ac:dyDescent="0.25">
      <c r="B507" s="85"/>
      <c r="C507" s="85"/>
      <c r="D507" s="85"/>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row>
    <row r="508" spans="2:39" ht="14.45" customHeight="1" x14ac:dyDescent="0.25">
      <c r="B508" s="85"/>
      <c r="C508" s="85"/>
      <c r="D508" s="85"/>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row>
    <row r="509" spans="2:39" ht="14.45" customHeight="1" x14ac:dyDescent="0.25">
      <c r="B509" s="85"/>
      <c r="C509" s="85"/>
      <c r="D509" s="85"/>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row>
    <row r="510" spans="2:39" ht="14.45" customHeight="1" x14ac:dyDescent="0.25">
      <c r="B510" s="85"/>
      <c r="C510" s="85"/>
      <c r="D510" s="85"/>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c r="AL510" s="85"/>
      <c r="AM510" s="85"/>
    </row>
    <row r="511" spans="2:39" ht="14.45" customHeight="1" x14ac:dyDescent="0.25">
      <c r="B511" s="85"/>
      <c r="C511" s="85"/>
      <c r="D511" s="85"/>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c r="AL511" s="85"/>
      <c r="AM511" s="85"/>
    </row>
    <row r="512" spans="2:39" ht="14.45" customHeight="1" x14ac:dyDescent="0.25">
      <c r="B512" s="85"/>
      <c r="C512" s="85"/>
      <c r="D512" s="85"/>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c r="AL512" s="85"/>
      <c r="AM512" s="85"/>
    </row>
    <row r="513" spans="2:39" ht="14.45" customHeight="1" x14ac:dyDescent="0.25">
      <c r="B513" s="85"/>
      <c r="C513" s="85"/>
      <c r="D513" s="85"/>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c r="AL513" s="85"/>
      <c r="AM513" s="85"/>
    </row>
    <row r="514" spans="2:39" ht="14.45" customHeight="1" x14ac:dyDescent="0.25">
      <c r="B514" s="85"/>
      <c r="C514" s="85"/>
      <c r="D514" s="85"/>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c r="AL514" s="85"/>
      <c r="AM514" s="85"/>
    </row>
    <row r="515" spans="2:39" ht="14.45" customHeight="1" x14ac:dyDescent="0.25">
      <c r="B515" s="85"/>
      <c r="C515" s="85"/>
      <c r="D515" s="85"/>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c r="AJ515" s="85"/>
      <c r="AK515" s="85"/>
      <c r="AL515" s="85"/>
      <c r="AM515" s="85"/>
    </row>
    <row r="516" spans="2:39" ht="14.45" customHeight="1" x14ac:dyDescent="0.25">
      <c r="B516" s="85"/>
      <c r="C516" s="85"/>
      <c r="D516" s="85"/>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c r="AL516" s="85"/>
      <c r="AM516" s="85"/>
    </row>
    <row r="517" spans="2:39" ht="14.45" customHeight="1" x14ac:dyDescent="0.25">
      <c r="B517" s="85"/>
      <c r="C517" s="85"/>
      <c r="D517" s="85"/>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c r="AL517" s="85"/>
      <c r="AM517" s="85"/>
    </row>
    <row r="518" spans="2:39" ht="14.45" customHeight="1" x14ac:dyDescent="0.25">
      <c r="B518" s="85"/>
      <c r="C518" s="85"/>
      <c r="D518" s="85"/>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c r="AL518" s="85"/>
      <c r="AM518" s="85"/>
    </row>
    <row r="519" spans="2:39" ht="14.45" customHeight="1" x14ac:dyDescent="0.25">
      <c r="B519" s="85"/>
      <c r="C519" s="85"/>
      <c r="D519" s="85"/>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row>
    <row r="520" spans="2:39" ht="14.45" customHeight="1" x14ac:dyDescent="0.25">
      <c r="B520" s="85"/>
      <c r="C520" s="85"/>
      <c r="D520" s="85"/>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c r="AL520" s="85"/>
      <c r="AM520" s="85"/>
    </row>
    <row r="521" spans="2:39" ht="14.45" customHeight="1" x14ac:dyDescent="0.25">
      <c r="B521" s="85"/>
      <c r="C521" s="85"/>
      <c r="D521" s="85"/>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c r="AL521" s="85"/>
      <c r="AM521" s="85"/>
    </row>
    <row r="522" spans="2:39" ht="14.45" customHeight="1" x14ac:dyDescent="0.25">
      <c r="B522" s="85"/>
      <c r="C522" s="85"/>
      <c r="D522" s="85"/>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row>
    <row r="523" spans="2:39" ht="14.45" customHeight="1" x14ac:dyDescent="0.25">
      <c r="B523" s="85"/>
      <c r="C523" s="85"/>
      <c r="D523" s="85"/>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row>
    <row r="524" spans="2:39" ht="14.45" customHeight="1" x14ac:dyDescent="0.25">
      <c r="B524" s="85"/>
      <c r="C524" s="85"/>
      <c r="D524" s="85"/>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row>
    <row r="525" spans="2:39" ht="14.45" customHeight="1" x14ac:dyDescent="0.25">
      <c r="B525" s="85"/>
      <c r="C525" s="85"/>
      <c r="D525" s="85"/>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row>
    <row r="526" spans="2:39" ht="14.45" customHeight="1" x14ac:dyDescent="0.25">
      <c r="B526" s="85"/>
      <c r="C526" s="85"/>
      <c r="D526" s="85"/>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row>
    <row r="527" spans="2:39" ht="14.45" customHeight="1" x14ac:dyDescent="0.25">
      <c r="B527" s="85"/>
      <c r="C527" s="85"/>
      <c r="D527" s="85"/>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row>
    <row r="528" spans="2:39" ht="14.45" customHeight="1" x14ac:dyDescent="0.25">
      <c r="B528" s="85"/>
      <c r="C528" s="85"/>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row>
    <row r="529" spans="2:39" ht="14.45" customHeight="1" x14ac:dyDescent="0.25">
      <c r="B529" s="85"/>
      <c r="C529" s="85"/>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row>
    <row r="530" spans="2:39" ht="14.45" customHeight="1" x14ac:dyDescent="0.25">
      <c r="B530" s="85"/>
      <c r="C530" s="85"/>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row>
    <row r="531" spans="2:39" ht="14.45" customHeight="1" x14ac:dyDescent="0.25">
      <c r="B531" s="85"/>
      <c r="C531" s="85"/>
      <c r="D531" s="85"/>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row>
    <row r="532" spans="2:39" ht="14.45" customHeight="1" x14ac:dyDescent="0.25">
      <c r="B532" s="85"/>
      <c r="C532" s="85"/>
      <c r="D532" s="85"/>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row>
    <row r="533" spans="2:39" ht="14.45" customHeight="1" x14ac:dyDescent="0.25">
      <c r="B533" s="85"/>
      <c r="C533" s="85"/>
      <c r="D533" s="85"/>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row>
    <row r="534" spans="2:39" ht="14.45" customHeight="1" x14ac:dyDescent="0.25">
      <c r="B534" s="85"/>
      <c r="C534" s="85"/>
      <c r="D534" s="85"/>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row>
    <row r="535" spans="2:39" ht="14.45" customHeight="1" x14ac:dyDescent="0.25">
      <c r="B535" s="85"/>
      <c r="C535" s="85"/>
      <c r="D535" s="85"/>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row>
    <row r="536" spans="2:39" ht="14.45" customHeight="1" x14ac:dyDescent="0.25">
      <c r="B536" s="85"/>
      <c r="C536" s="85"/>
      <c r="D536" s="85"/>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row>
    <row r="537" spans="2:39" ht="14.45" customHeight="1" x14ac:dyDescent="0.25">
      <c r="B537" s="85"/>
      <c r="C537" s="85"/>
      <c r="D537" s="85"/>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row>
    <row r="538" spans="2:39" ht="14.45" customHeight="1" x14ac:dyDescent="0.25">
      <c r="B538" s="85"/>
      <c r="C538" s="85"/>
      <c r="D538" s="85"/>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row>
    <row r="539" spans="2:39" ht="14.45" customHeight="1" x14ac:dyDescent="0.25">
      <c r="B539" s="85"/>
      <c r="C539" s="85"/>
      <c r="D539" s="85"/>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row>
    <row r="540" spans="2:39" ht="14.45" customHeight="1" x14ac:dyDescent="0.25">
      <c r="B540" s="85"/>
      <c r="C540" s="85"/>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c r="AL540" s="85"/>
      <c r="AM540" s="85"/>
    </row>
    <row r="541" spans="2:39" ht="14.45" customHeight="1" x14ac:dyDescent="0.25">
      <c r="B541" s="85"/>
      <c r="C541" s="85"/>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c r="AL541" s="85"/>
      <c r="AM541" s="85"/>
    </row>
    <row r="542" spans="2:39" ht="14.45" customHeight="1" x14ac:dyDescent="0.25">
      <c r="B542" s="85"/>
      <c r="C542" s="85"/>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c r="AL542" s="85"/>
      <c r="AM542" s="85"/>
    </row>
    <row r="543" spans="2:39" ht="14.45" customHeight="1" x14ac:dyDescent="0.25">
      <c r="B543" s="85"/>
      <c r="C543" s="85"/>
      <c r="D543" s="85"/>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c r="AL543" s="85"/>
      <c r="AM543" s="85"/>
    </row>
    <row r="544" spans="2:39" ht="14.45" customHeight="1" x14ac:dyDescent="0.25">
      <c r="B544" s="85"/>
      <c r="C544" s="85"/>
      <c r="D544" s="85"/>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c r="AL544" s="85"/>
      <c r="AM544" s="85"/>
    </row>
    <row r="545" spans="2:39" ht="14.45" customHeight="1" x14ac:dyDescent="0.25">
      <c r="B545" s="85"/>
      <c r="C545" s="85"/>
      <c r="D545" s="85"/>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c r="AL545" s="85"/>
      <c r="AM545" s="85"/>
    </row>
    <row r="546" spans="2:39" ht="14.45" customHeight="1" x14ac:dyDescent="0.25">
      <c r="B546" s="85"/>
      <c r="C546" s="85"/>
      <c r="D546" s="85"/>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row>
    <row r="547" spans="2:39" ht="14.45" customHeight="1" x14ac:dyDescent="0.25">
      <c r="B547" s="85"/>
      <c r="C547" s="85"/>
      <c r="D547" s="85"/>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c r="AL547" s="85"/>
      <c r="AM547" s="85"/>
    </row>
    <row r="548" spans="2:39" ht="14.45" customHeight="1" x14ac:dyDescent="0.25">
      <c r="B548" s="85"/>
      <c r="C548" s="85"/>
      <c r="D548" s="85"/>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c r="AL548" s="85"/>
      <c r="AM548" s="85"/>
    </row>
    <row r="549" spans="2:39" ht="14.45" customHeight="1" x14ac:dyDescent="0.25">
      <c r="B549" s="85"/>
      <c r="C549" s="85"/>
      <c r="D549" s="85"/>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c r="AL549" s="85"/>
      <c r="AM549" s="85"/>
    </row>
    <row r="550" spans="2:39" ht="14.45" customHeight="1" x14ac:dyDescent="0.25">
      <c r="B550" s="85"/>
      <c r="C550" s="85"/>
      <c r="D550" s="85"/>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c r="AL550" s="85"/>
      <c r="AM550" s="85"/>
    </row>
    <row r="551" spans="2:39" ht="14.45" customHeight="1" x14ac:dyDescent="0.25">
      <c r="B551" s="85"/>
      <c r="C551" s="85"/>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c r="AL551" s="85"/>
      <c r="AM551" s="85"/>
    </row>
    <row r="552" spans="2:39" ht="14.45" customHeight="1" x14ac:dyDescent="0.25">
      <c r="B552" s="85"/>
      <c r="C552" s="85"/>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c r="AL552" s="85"/>
      <c r="AM552" s="85"/>
    </row>
    <row r="553" spans="2:39" ht="14.45" customHeight="1" x14ac:dyDescent="0.25">
      <c r="B553" s="85"/>
      <c r="C553" s="85"/>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c r="AL553" s="85"/>
      <c r="AM553" s="85"/>
    </row>
    <row r="554" spans="2:39" ht="14.45" customHeight="1" x14ac:dyDescent="0.25">
      <c r="B554" s="85"/>
      <c r="C554" s="85"/>
      <c r="D554" s="85"/>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c r="AL554" s="85"/>
      <c r="AM554" s="85"/>
    </row>
    <row r="555" spans="2:39" ht="14.45" customHeight="1" x14ac:dyDescent="0.25">
      <c r="B555" s="85"/>
      <c r="C555" s="85"/>
      <c r="D555" s="85"/>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c r="AL555" s="85"/>
      <c r="AM555" s="85"/>
    </row>
    <row r="556" spans="2:39" ht="14.45" customHeight="1" x14ac:dyDescent="0.25">
      <c r="B556" s="85"/>
      <c r="C556" s="85"/>
      <c r="D556" s="85"/>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c r="AL556" s="85"/>
      <c r="AM556" s="85"/>
    </row>
    <row r="557" spans="2:39" ht="14.45" customHeight="1" x14ac:dyDescent="0.25">
      <c r="B557" s="85"/>
      <c r="C557" s="85"/>
      <c r="D557" s="85"/>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c r="AL557" s="85"/>
      <c r="AM557" s="85"/>
    </row>
    <row r="558" spans="2:39" ht="14.45" customHeight="1" x14ac:dyDescent="0.25">
      <c r="B558" s="85"/>
      <c r="C558" s="85"/>
      <c r="D558" s="85"/>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c r="AL558" s="85"/>
      <c r="AM558" s="85"/>
    </row>
    <row r="559" spans="2:39" ht="14.45" customHeight="1" x14ac:dyDescent="0.25">
      <c r="B559" s="85"/>
      <c r="C559" s="85"/>
      <c r="D559" s="85"/>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c r="AL559" s="85"/>
      <c r="AM559" s="85"/>
    </row>
    <row r="560" spans="2:39" ht="14.45" customHeight="1" x14ac:dyDescent="0.25">
      <c r="B560" s="85"/>
      <c r="C560" s="85"/>
      <c r="D560" s="85"/>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c r="AL560" s="85"/>
      <c r="AM560" s="85"/>
    </row>
    <row r="561" spans="2:39" ht="14.45" customHeight="1" x14ac:dyDescent="0.25">
      <c r="B561" s="85"/>
      <c r="C561" s="85"/>
      <c r="D561" s="85"/>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c r="AL561" s="85"/>
      <c r="AM561" s="85"/>
    </row>
    <row r="562" spans="2:39" ht="14.45" customHeight="1" x14ac:dyDescent="0.25">
      <c r="B562" s="85"/>
      <c r="C562" s="85"/>
      <c r="D562" s="85"/>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c r="AL562" s="85"/>
      <c r="AM562" s="85"/>
    </row>
    <row r="563" spans="2:39" ht="14.45" customHeight="1" x14ac:dyDescent="0.25">
      <c r="B563" s="85"/>
      <c r="C563" s="85"/>
      <c r="D563" s="85"/>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c r="AL563" s="85"/>
      <c r="AM563" s="85"/>
    </row>
    <row r="564" spans="2:39" ht="14.45" customHeight="1" x14ac:dyDescent="0.25">
      <c r="B564" s="85"/>
      <c r="C564" s="85"/>
      <c r="D564" s="85"/>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c r="AL564" s="85"/>
      <c r="AM564" s="85"/>
    </row>
    <row r="565" spans="2:39" ht="14.45" customHeight="1" x14ac:dyDescent="0.25">
      <c r="B565" s="85"/>
      <c r="C565" s="85"/>
      <c r="D565" s="85"/>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c r="AL565" s="85"/>
      <c r="AM565" s="85"/>
    </row>
    <row r="566" spans="2:39" ht="14.45" customHeight="1" x14ac:dyDescent="0.25">
      <c r="B566" s="85"/>
      <c r="C566" s="85"/>
      <c r="D566" s="85"/>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row>
    <row r="567" spans="2:39" ht="14.45" customHeight="1" x14ac:dyDescent="0.25">
      <c r="B567" s="85"/>
      <c r="C567" s="85"/>
      <c r="D567" s="85"/>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c r="AL567" s="85"/>
      <c r="AM567" s="85"/>
    </row>
    <row r="568" spans="2:39" ht="14.45" customHeight="1" x14ac:dyDescent="0.25">
      <c r="B568" s="85"/>
      <c r="C568" s="85"/>
      <c r="D568" s="85"/>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row>
    <row r="569" spans="2:39" ht="14.45" customHeight="1" x14ac:dyDescent="0.25">
      <c r="B569" s="85"/>
      <c r="C569" s="85"/>
      <c r="D569" s="85"/>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c r="AL569" s="85"/>
      <c r="AM569" s="85"/>
    </row>
    <row r="570" spans="2:39" ht="14.45" customHeight="1" x14ac:dyDescent="0.25">
      <c r="B570" s="85"/>
      <c r="C570" s="85"/>
      <c r="D570" s="85"/>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c r="AL570" s="85"/>
      <c r="AM570" s="85"/>
    </row>
    <row r="571" spans="2:39" ht="14.45" customHeight="1" x14ac:dyDescent="0.25">
      <c r="B571" s="85"/>
      <c r="C571" s="85"/>
      <c r="D571" s="85"/>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c r="AL571" s="85"/>
      <c r="AM571" s="85"/>
    </row>
    <row r="572" spans="2:39" ht="14.45" customHeight="1" x14ac:dyDescent="0.25">
      <c r="B572" s="85"/>
      <c r="C572" s="85"/>
      <c r="D572" s="85"/>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c r="AL572" s="85"/>
      <c r="AM572" s="85"/>
    </row>
    <row r="573" spans="2:39" ht="14.45" customHeight="1" x14ac:dyDescent="0.25">
      <c r="B573" s="85"/>
      <c r="C573" s="85"/>
      <c r="D573" s="85"/>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c r="AL573" s="85"/>
      <c r="AM573" s="85"/>
    </row>
    <row r="574" spans="2:39" ht="14.45" customHeight="1" x14ac:dyDescent="0.25">
      <c r="B574" s="85"/>
      <c r="C574" s="85"/>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c r="AL574" s="85"/>
      <c r="AM574" s="85"/>
    </row>
    <row r="575" spans="2:39" ht="14.45" customHeight="1" x14ac:dyDescent="0.25">
      <c r="B575" s="85"/>
      <c r="C575" s="85"/>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row>
    <row r="576" spans="2:39" ht="14.45" customHeight="1" x14ac:dyDescent="0.25">
      <c r="B576" s="85"/>
      <c r="C576" s="85"/>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c r="AL576" s="85"/>
      <c r="AM576" s="85"/>
    </row>
    <row r="577" spans="2:39" ht="14.45" customHeight="1" x14ac:dyDescent="0.25">
      <c r="B577" s="85"/>
      <c r="C577" s="85"/>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c r="AJ577" s="85"/>
      <c r="AK577" s="85"/>
      <c r="AL577" s="85"/>
      <c r="AM577" s="85"/>
    </row>
    <row r="578" spans="2:39" ht="14.45" customHeight="1" x14ac:dyDescent="0.25">
      <c r="B578" s="85"/>
      <c r="C578" s="85"/>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c r="AJ578" s="85"/>
      <c r="AK578" s="85"/>
      <c r="AL578" s="85"/>
      <c r="AM578" s="85"/>
    </row>
    <row r="579" spans="2:39" ht="14.45" customHeight="1" x14ac:dyDescent="0.25">
      <c r="B579" s="85"/>
      <c r="C579" s="85"/>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85"/>
      <c r="AL579" s="85"/>
      <c r="AM579" s="85"/>
    </row>
    <row r="580" spans="2:39" ht="14.45" customHeight="1" x14ac:dyDescent="0.25">
      <c r="B580" s="85"/>
      <c r="C580" s="85"/>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c r="AJ580" s="85"/>
      <c r="AK580" s="85"/>
      <c r="AL580" s="85"/>
      <c r="AM580" s="85"/>
    </row>
    <row r="581" spans="2:39" ht="14.45" customHeight="1" x14ac:dyDescent="0.25">
      <c r="B581" s="85"/>
      <c r="C581" s="85"/>
      <c r="D581" s="85"/>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c r="AJ581" s="85"/>
      <c r="AK581" s="85"/>
      <c r="AL581" s="85"/>
      <c r="AM581" s="85"/>
    </row>
    <row r="582" spans="2:39" ht="14.45" customHeight="1" x14ac:dyDescent="0.25">
      <c r="B582" s="85"/>
      <c r="C582" s="85"/>
      <c r="D582" s="85"/>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c r="AJ582" s="85"/>
      <c r="AK582" s="85"/>
      <c r="AL582" s="85"/>
      <c r="AM582" s="85"/>
    </row>
    <row r="583" spans="2:39" ht="14.45" customHeight="1" x14ac:dyDescent="0.25">
      <c r="B583" s="85"/>
      <c r="C583" s="85"/>
      <c r="D583" s="85"/>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row>
    <row r="584" spans="2:39" ht="14.45" customHeight="1" x14ac:dyDescent="0.25">
      <c r="B584" s="85"/>
      <c r="C584" s="85"/>
      <c r="D584" s="85"/>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row>
    <row r="585" spans="2:39" ht="14.45" customHeight="1" x14ac:dyDescent="0.25">
      <c r="B585" s="85"/>
      <c r="C585" s="85"/>
      <c r="D585" s="85"/>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row>
    <row r="586" spans="2:39" ht="14.45" customHeight="1" x14ac:dyDescent="0.25">
      <c r="B586" s="85"/>
      <c r="C586" s="85"/>
      <c r="D586" s="85"/>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85"/>
      <c r="AL586" s="85"/>
      <c r="AM586" s="85"/>
    </row>
    <row r="587" spans="2:39" ht="14.45" customHeight="1" x14ac:dyDescent="0.25">
      <c r="B587" s="85"/>
      <c r="C587" s="85"/>
      <c r="D587" s="85"/>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c r="AJ587" s="85"/>
      <c r="AK587" s="85"/>
      <c r="AL587" s="85"/>
      <c r="AM587" s="85"/>
    </row>
    <row r="588" spans="2:39" ht="14.45" customHeight="1" x14ac:dyDescent="0.25">
      <c r="B588" s="85"/>
      <c r="C588" s="85"/>
      <c r="D588" s="85"/>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c r="AL588" s="85"/>
      <c r="AM588" s="85"/>
    </row>
    <row r="589" spans="2:39" ht="14.45" customHeight="1" x14ac:dyDescent="0.25">
      <c r="B589" s="85"/>
      <c r="C589" s="85"/>
      <c r="D589" s="85"/>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c r="AL589" s="85"/>
      <c r="AM589" s="85"/>
    </row>
    <row r="590" spans="2:39" ht="14.45" customHeight="1" x14ac:dyDescent="0.25">
      <c r="B590" s="85"/>
      <c r="C590" s="85"/>
      <c r="D590" s="85"/>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row>
    <row r="591" spans="2:39" ht="14.45" customHeight="1" x14ac:dyDescent="0.25">
      <c r="B591" s="85"/>
      <c r="C591" s="85"/>
      <c r="D591" s="85"/>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c r="AL591" s="85"/>
      <c r="AM591" s="85"/>
    </row>
    <row r="592" spans="2:39" ht="14.45" customHeight="1" x14ac:dyDescent="0.25">
      <c r="B592" s="85"/>
      <c r="C592" s="85"/>
      <c r="D592" s="85"/>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c r="AL592" s="85"/>
      <c r="AM592" s="85"/>
    </row>
    <row r="593" spans="2:39" ht="14.45" customHeight="1" x14ac:dyDescent="0.25">
      <c r="B593" s="85"/>
      <c r="C593" s="85"/>
      <c r="D593" s="85"/>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c r="AL593" s="85"/>
      <c r="AM593" s="85"/>
    </row>
    <row r="594" spans="2:39" ht="14.45" customHeight="1" x14ac:dyDescent="0.25">
      <c r="B594" s="85"/>
      <c r="C594" s="85"/>
      <c r="D594" s="85"/>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c r="AL594" s="85"/>
      <c r="AM594" s="85"/>
    </row>
    <row r="595" spans="2:39" ht="14.45" customHeight="1" x14ac:dyDescent="0.25">
      <c r="B595" s="85"/>
      <c r="C595" s="85"/>
      <c r="D595" s="85"/>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c r="AL595" s="85"/>
      <c r="AM595" s="85"/>
    </row>
    <row r="596" spans="2:39" ht="14.45" customHeight="1" x14ac:dyDescent="0.25">
      <c r="B596" s="85"/>
      <c r="C596" s="85"/>
      <c r="D596" s="85"/>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c r="AL596" s="85"/>
      <c r="AM596" s="85"/>
    </row>
    <row r="597" spans="2:39" ht="14.45" customHeight="1" x14ac:dyDescent="0.25">
      <c r="B597" s="85"/>
      <c r="C597" s="85"/>
      <c r="D597" s="85"/>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c r="AL597" s="85"/>
      <c r="AM597" s="85"/>
    </row>
    <row r="598" spans="2:39" ht="14.45" customHeight="1" x14ac:dyDescent="0.25">
      <c r="B598" s="85"/>
      <c r="C598" s="85"/>
      <c r="D598" s="85"/>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c r="AL598" s="85"/>
      <c r="AM598" s="85"/>
    </row>
    <row r="599" spans="2:39" ht="14.45" customHeight="1" x14ac:dyDescent="0.25">
      <c r="B599" s="85"/>
      <c r="C599" s="85"/>
      <c r="D599" s="85"/>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c r="AL599" s="85"/>
      <c r="AM599" s="85"/>
    </row>
    <row r="600" spans="2:39" ht="14.45" customHeight="1" x14ac:dyDescent="0.25">
      <c r="B600" s="85"/>
      <c r="C600" s="85"/>
      <c r="D600" s="85"/>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c r="AL600" s="85"/>
      <c r="AM600" s="85"/>
    </row>
    <row r="601" spans="2:39" ht="14.45" customHeight="1" x14ac:dyDescent="0.25">
      <c r="B601" s="85"/>
      <c r="C601" s="85"/>
      <c r="D601" s="85"/>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c r="AL601" s="85"/>
      <c r="AM601" s="85"/>
    </row>
    <row r="602" spans="2:39" ht="14.45" customHeight="1" x14ac:dyDescent="0.25">
      <c r="B602" s="85"/>
      <c r="C602" s="85"/>
      <c r="D602" s="85"/>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c r="AL602" s="85"/>
      <c r="AM602" s="85"/>
    </row>
    <row r="603" spans="2:39" ht="14.45" customHeight="1" x14ac:dyDescent="0.25">
      <c r="B603" s="85"/>
      <c r="C603" s="85"/>
      <c r="D603" s="85"/>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c r="AL603" s="85"/>
      <c r="AM603" s="85"/>
    </row>
    <row r="604" spans="2:39" ht="14.45" customHeight="1" x14ac:dyDescent="0.25">
      <c r="B604" s="85"/>
      <c r="C604" s="85"/>
      <c r="D604" s="85"/>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c r="AL604" s="85"/>
      <c r="AM604" s="85"/>
    </row>
    <row r="605" spans="2:39" ht="14.45" customHeight="1" x14ac:dyDescent="0.25">
      <c r="B605" s="85"/>
      <c r="C605" s="85"/>
      <c r="D605" s="85"/>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c r="AL605" s="85"/>
      <c r="AM605" s="85"/>
    </row>
    <row r="606" spans="2:39" ht="14.45" customHeight="1" x14ac:dyDescent="0.25">
      <c r="B606" s="85"/>
      <c r="C606" s="85"/>
      <c r="D606" s="85"/>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c r="AL606" s="85"/>
      <c r="AM606" s="85"/>
    </row>
    <row r="607" spans="2:39" ht="14.45" customHeight="1" x14ac:dyDescent="0.25">
      <c r="B607" s="85"/>
      <c r="C607" s="85"/>
      <c r="D607" s="85"/>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c r="AL607" s="85"/>
      <c r="AM607" s="85"/>
    </row>
    <row r="608" spans="2:39" ht="14.45" customHeight="1" x14ac:dyDescent="0.25">
      <c r="B608" s="85"/>
      <c r="C608" s="85"/>
      <c r="D608" s="85"/>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c r="AJ608" s="85"/>
      <c r="AK608" s="85"/>
      <c r="AL608" s="85"/>
      <c r="AM608" s="85"/>
    </row>
    <row r="609" spans="2:39" ht="14.45" customHeight="1" x14ac:dyDescent="0.25">
      <c r="B609" s="85"/>
      <c r="C609" s="85"/>
      <c r="D609" s="85"/>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row>
    <row r="610" spans="2:39" ht="14.45" customHeight="1" x14ac:dyDescent="0.25">
      <c r="B610" s="85"/>
      <c r="C610" s="85"/>
      <c r="D610" s="85"/>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row>
    <row r="611" spans="2:39" ht="14.45" customHeight="1" x14ac:dyDescent="0.25">
      <c r="B611" s="85"/>
      <c r="C611" s="85"/>
      <c r="D611" s="85"/>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row>
    <row r="612" spans="2:39" ht="14.45" customHeight="1" x14ac:dyDescent="0.25">
      <c r="B612" s="85"/>
      <c r="C612" s="85"/>
      <c r="D612" s="85"/>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row>
    <row r="613" spans="2:39" ht="14.45" customHeight="1" x14ac:dyDescent="0.25">
      <c r="B613" s="85"/>
      <c r="C613" s="85"/>
      <c r="D613" s="85"/>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row>
    <row r="614" spans="2:39" ht="14.45" customHeight="1" x14ac:dyDescent="0.25">
      <c r="B614" s="85"/>
      <c r="C614" s="85"/>
      <c r="D614" s="85"/>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row>
    <row r="615" spans="2:39" ht="14.45" customHeight="1" x14ac:dyDescent="0.25">
      <c r="B615" s="85"/>
      <c r="C615" s="85"/>
      <c r="D615" s="85"/>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row>
    <row r="616" spans="2:39" ht="14.45" customHeight="1" x14ac:dyDescent="0.25">
      <c r="B616" s="85"/>
      <c r="C616" s="85"/>
      <c r="D616" s="85"/>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row>
    <row r="617" spans="2:39" ht="14.45" customHeight="1" x14ac:dyDescent="0.25">
      <c r="B617" s="85"/>
      <c r="C617" s="85"/>
      <c r="D617" s="85"/>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row>
    <row r="618" spans="2:39" ht="14.45" customHeight="1" x14ac:dyDescent="0.25">
      <c r="B618" s="85"/>
      <c r="C618" s="85"/>
      <c r="D618" s="85"/>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row>
    <row r="619" spans="2:39" ht="14.45" customHeight="1" x14ac:dyDescent="0.25">
      <c r="B619" s="85"/>
      <c r="C619" s="85"/>
      <c r="D619" s="85"/>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row>
    <row r="620" spans="2:39" ht="14.45" customHeight="1" x14ac:dyDescent="0.25">
      <c r="B620" s="85"/>
      <c r="C620" s="85"/>
      <c r="D620" s="85"/>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row>
    <row r="621" spans="2:39" ht="14.45" customHeight="1" x14ac:dyDescent="0.25">
      <c r="B621" s="85"/>
      <c r="C621" s="85"/>
      <c r="D621" s="85"/>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row>
    <row r="622" spans="2:39" ht="14.45" customHeight="1" x14ac:dyDescent="0.25">
      <c r="B622" s="85"/>
      <c r="C622" s="85"/>
      <c r="D622" s="85"/>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row>
    <row r="623" spans="2:39" ht="14.45" customHeight="1" x14ac:dyDescent="0.25">
      <c r="B623" s="85"/>
      <c r="C623" s="85"/>
      <c r="D623" s="85"/>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row>
    <row r="624" spans="2:39" ht="14.45" customHeight="1" x14ac:dyDescent="0.25">
      <c r="B624" s="85"/>
      <c r="C624" s="85"/>
      <c r="D624" s="85"/>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row>
    <row r="625" spans="2:39" ht="14.45" customHeight="1" x14ac:dyDescent="0.25">
      <c r="B625" s="85"/>
      <c r="C625" s="85"/>
      <c r="D625" s="85"/>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row>
    <row r="626" spans="2:39" ht="14.45" customHeight="1" x14ac:dyDescent="0.25">
      <c r="B626" s="85"/>
      <c r="C626" s="85"/>
      <c r="D626" s="85"/>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row>
    <row r="627" spans="2:39" ht="14.45" customHeight="1" x14ac:dyDescent="0.25">
      <c r="B627" s="85"/>
      <c r="C627" s="85"/>
      <c r="D627" s="85"/>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c r="AL627" s="85"/>
      <c r="AM627" s="85"/>
    </row>
    <row r="628" spans="2:39" ht="14.45" customHeight="1" x14ac:dyDescent="0.25">
      <c r="B628" s="85"/>
      <c r="C628" s="85"/>
      <c r="D628" s="85"/>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row>
    <row r="629" spans="2:39" ht="14.45" customHeight="1" x14ac:dyDescent="0.25">
      <c r="B629" s="85"/>
      <c r="C629" s="85"/>
      <c r="D629" s="85"/>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row>
    <row r="630" spans="2:39" ht="14.45" customHeight="1" x14ac:dyDescent="0.25">
      <c r="B630" s="85"/>
      <c r="C630" s="85"/>
      <c r="D630" s="85"/>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row>
    <row r="631" spans="2:39" ht="14.45" customHeight="1" x14ac:dyDescent="0.25">
      <c r="B631" s="85"/>
      <c r="C631" s="85"/>
      <c r="D631" s="85"/>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row>
    <row r="632" spans="2:39" ht="14.45" customHeight="1" x14ac:dyDescent="0.25">
      <c r="B632" s="85"/>
      <c r="C632" s="85"/>
      <c r="D632" s="85"/>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row>
    <row r="633" spans="2:39" ht="14.45" customHeight="1" x14ac:dyDescent="0.25">
      <c r="B633" s="85"/>
      <c r="C633" s="85"/>
      <c r="D633" s="85"/>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row>
    <row r="634" spans="2:39" ht="14.45" customHeight="1" x14ac:dyDescent="0.25">
      <c r="B634" s="85"/>
      <c r="C634" s="85"/>
      <c r="D634" s="85"/>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row>
    <row r="635" spans="2:39" ht="14.45" customHeight="1" x14ac:dyDescent="0.25">
      <c r="B635" s="85"/>
      <c r="C635" s="85"/>
      <c r="D635" s="85"/>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row>
    <row r="636" spans="2:39" ht="14.45" customHeight="1" x14ac:dyDescent="0.25">
      <c r="B636" s="85"/>
      <c r="C636" s="85"/>
      <c r="D636" s="85"/>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row>
    <row r="637" spans="2:39" ht="14.45" customHeight="1" x14ac:dyDescent="0.25">
      <c r="B637" s="85"/>
      <c r="C637" s="85"/>
      <c r="D637" s="85"/>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row>
    <row r="638" spans="2:39" ht="14.45" customHeight="1" x14ac:dyDescent="0.25">
      <c r="B638" s="85"/>
      <c r="C638" s="85"/>
      <c r="D638" s="85"/>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row>
    <row r="639" spans="2:39" ht="14.45" customHeight="1" x14ac:dyDescent="0.25">
      <c r="B639" s="85"/>
      <c r="C639" s="85"/>
      <c r="D639" s="85"/>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row>
    <row r="640" spans="2:39" ht="14.45" customHeight="1" x14ac:dyDescent="0.25">
      <c r="B640" s="85"/>
      <c r="C640" s="85"/>
      <c r="D640" s="85"/>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row>
    <row r="641" spans="2:39" ht="14.45" customHeight="1" x14ac:dyDescent="0.25">
      <c r="B641" s="85"/>
      <c r="C641" s="85"/>
      <c r="D641" s="85"/>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row>
    <row r="642" spans="2:39" ht="14.45" customHeight="1" x14ac:dyDescent="0.25">
      <c r="B642" s="85"/>
      <c r="C642" s="85"/>
      <c r="D642" s="85"/>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c r="AL642" s="85"/>
      <c r="AM642" s="85"/>
    </row>
    <row r="643" spans="2:39" ht="14.45" customHeight="1" x14ac:dyDescent="0.25">
      <c r="B643" s="85"/>
      <c r="C643" s="85"/>
      <c r="D643" s="85"/>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c r="AL643" s="85"/>
      <c r="AM643" s="85"/>
    </row>
    <row r="644" spans="2:39" ht="14.45" customHeight="1" x14ac:dyDescent="0.25">
      <c r="B644" s="85"/>
      <c r="C644" s="85"/>
      <c r="D644" s="85"/>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c r="AL644" s="85"/>
      <c r="AM644" s="85"/>
    </row>
    <row r="645" spans="2:39" ht="14.45" customHeight="1" x14ac:dyDescent="0.25">
      <c r="B645" s="85"/>
      <c r="C645" s="85"/>
      <c r="D645" s="85"/>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c r="AL645" s="85"/>
      <c r="AM645" s="85"/>
    </row>
    <row r="646" spans="2:39" ht="14.45" customHeight="1" x14ac:dyDescent="0.25">
      <c r="B646" s="85"/>
      <c r="C646" s="85"/>
      <c r="D646" s="85"/>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c r="AL646" s="85"/>
      <c r="AM646" s="85"/>
    </row>
    <row r="647" spans="2:39" ht="14.45" customHeight="1" x14ac:dyDescent="0.25">
      <c r="B647" s="85"/>
      <c r="C647" s="85"/>
      <c r="D647" s="85"/>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c r="AL647" s="85"/>
      <c r="AM647" s="85"/>
    </row>
    <row r="648" spans="2:39" ht="14.45" customHeight="1" x14ac:dyDescent="0.25">
      <c r="B648" s="85"/>
      <c r="C648" s="85"/>
      <c r="D648" s="85"/>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c r="AL648" s="85"/>
      <c r="AM648" s="85"/>
    </row>
    <row r="649" spans="2:39" ht="14.45" customHeight="1" x14ac:dyDescent="0.25">
      <c r="B649" s="85"/>
      <c r="C649" s="85"/>
      <c r="D649" s="85"/>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c r="AL649" s="85"/>
      <c r="AM649" s="85"/>
    </row>
    <row r="650" spans="2:39" ht="14.45" customHeight="1" x14ac:dyDescent="0.25">
      <c r="B650" s="85"/>
      <c r="C650" s="85"/>
      <c r="D650" s="85"/>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c r="AL650" s="85"/>
      <c r="AM650" s="85"/>
    </row>
    <row r="651" spans="2:39" ht="14.45" customHeight="1" x14ac:dyDescent="0.25">
      <c r="B651" s="85"/>
      <c r="C651" s="85"/>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c r="AL651" s="85"/>
      <c r="AM651" s="85"/>
    </row>
    <row r="652" spans="2:39" ht="14.45" customHeight="1" x14ac:dyDescent="0.25">
      <c r="B652" s="85"/>
      <c r="C652" s="85"/>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c r="AL652" s="85"/>
      <c r="AM652" s="85"/>
    </row>
    <row r="653" spans="2:39" ht="14.45" customHeight="1" x14ac:dyDescent="0.25">
      <c r="B653" s="85"/>
      <c r="C653" s="85"/>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c r="AL653" s="85"/>
      <c r="AM653" s="85"/>
    </row>
    <row r="654" spans="2:39" ht="14.45" customHeight="1" x14ac:dyDescent="0.25">
      <c r="B654" s="85"/>
      <c r="C654" s="85"/>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c r="AL654" s="85"/>
      <c r="AM654" s="85"/>
    </row>
    <row r="655" spans="2:39" ht="14.45" customHeight="1" x14ac:dyDescent="0.25">
      <c r="B655" s="85"/>
      <c r="C655" s="85"/>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c r="AL655" s="85"/>
      <c r="AM655" s="85"/>
    </row>
    <row r="656" spans="2:39" ht="14.45" customHeight="1" x14ac:dyDescent="0.25">
      <c r="B656" s="85"/>
      <c r="C656" s="85"/>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row>
    <row r="657" spans="2:39" ht="14.45" customHeight="1" x14ac:dyDescent="0.25">
      <c r="B657" s="85"/>
      <c r="C657" s="85"/>
      <c r="D657" s="85"/>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c r="AL657" s="85"/>
      <c r="AM657" s="85"/>
    </row>
    <row r="658" spans="2:39" ht="14.45" customHeight="1" x14ac:dyDescent="0.25">
      <c r="B658" s="85"/>
      <c r="C658" s="85"/>
      <c r="D658" s="85"/>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c r="AJ658" s="85"/>
      <c r="AK658" s="85"/>
      <c r="AL658" s="85"/>
      <c r="AM658" s="85"/>
    </row>
    <row r="659" spans="2:39" ht="14.45" customHeight="1" x14ac:dyDescent="0.25">
      <c r="B659" s="85"/>
      <c r="C659" s="85"/>
      <c r="D659" s="85"/>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row>
    <row r="660" spans="2:39" ht="14.45" customHeight="1" x14ac:dyDescent="0.25">
      <c r="B660" s="85"/>
      <c r="C660" s="85"/>
      <c r="D660" s="85"/>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c r="AL660" s="85"/>
      <c r="AM660" s="85"/>
    </row>
    <row r="661" spans="2:39" ht="14.45" customHeight="1" x14ac:dyDescent="0.25">
      <c r="B661" s="85"/>
      <c r="C661" s="85"/>
      <c r="D661" s="85"/>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c r="AL661" s="85"/>
      <c r="AM661" s="85"/>
    </row>
    <row r="662" spans="2:39" ht="14.45" customHeight="1" x14ac:dyDescent="0.25">
      <c r="B662" s="85"/>
      <c r="C662" s="85"/>
      <c r="D662" s="85"/>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c r="AL662" s="85"/>
      <c r="AM662" s="85"/>
    </row>
    <row r="663" spans="2:39" ht="14.45" customHeight="1" x14ac:dyDescent="0.25">
      <c r="B663" s="85"/>
      <c r="C663" s="85"/>
      <c r="D663" s="85"/>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c r="AL663" s="85"/>
      <c r="AM663" s="85"/>
    </row>
    <row r="664" spans="2:39" ht="14.45" customHeight="1" x14ac:dyDescent="0.25">
      <c r="B664" s="85"/>
      <c r="C664" s="85"/>
      <c r="D664" s="85"/>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c r="AL664" s="85"/>
      <c r="AM664" s="85"/>
    </row>
    <row r="665" spans="2:39" ht="14.45" customHeight="1" x14ac:dyDescent="0.25">
      <c r="B665" s="85"/>
      <c r="C665" s="85"/>
      <c r="D665" s="85"/>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c r="AL665" s="85"/>
      <c r="AM665" s="85"/>
    </row>
    <row r="666" spans="2:39" ht="14.45" customHeight="1" x14ac:dyDescent="0.25">
      <c r="B666" s="85"/>
      <c r="C666" s="85"/>
      <c r="D666" s="85"/>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c r="AL666" s="85"/>
      <c r="AM666" s="85"/>
    </row>
    <row r="667" spans="2:39" ht="14.45" customHeight="1" x14ac:dyDescent="0.25">
      <c r="B667" s="85"/>
      <c r="C667" s="85"/>
      <c r="D667" s="85"/>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c r="AL667" s="85"/>
      <c r="AM667" s="85"/>
    </row>
    <row r="668" spans="2:39" ht="14.45" customHeight="1" x14ac:dyDescent="0.25">
      <c r="B668" s="85"/>
      <c r="C668" s="85"/>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c r="AL668" s="85"/>
      <c r="AM668" s="85"/>
    </row>
    <row r="669" spans="2:39" ht="14.45" customHeight="1" x14ac:dyDescent="0.25">
      <c r="B669" s="85"/>
      <c r="C669" s="85"/>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c r="AL669" s="85"/>
      <c r="AM669" s="85"/>
    </row>
    <row r="670" spans="2:39" ht="14.45" customHeight="1" x14ac:dyDescent="0.25">
      <c r="B670" s="85"/>
      <c r="C670" s="85"/>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c r="AL670" s="85"/>
      <c r="AM670" s="85"/>
    </row>
    <row r="671" spans="2:39" ht="14.45" customHeight="1" x14ac:dyDescent="0.25">
      <c r="B671" s="85"/>
      <c r="C671" s="85"/>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c r="AL671" s="85"/>
      <c r="AM671" s="85"/>
    </row>
    <row r="672" spans="2:39" ht="14.45" customHeight="1" x14ac:dyDescent="0.25">
      <c r="B672" s="85"/>
      <c r="C672" s="85"/>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c r="AL672" s="85"/>
      <c r="AM672" s="85"/>
    </row>
    <row r="673" spans="2:39" ht="14.45" customHeight="1" x14ac:dyDescent="0.25">
      <c r="B673" s="85"/>
      <c r="C673" s="85"/>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c r="AL673" s="85"/>
      <c r="AM673" s="85"/>
    </row>
    <row r="674" spans="2:39" ht="14.45" customHeight="1" x14ac:dyDescent="0.25">
      <c r="B674" s="85"/>
      <c r="C674" s="85"/>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c r="AJ674" s="85"/>
      <c r="AK674" s="85"/>
      <c r="AL674" s="85"/>
      <c r="AM674" s="85"/>
    </row>
    <row r="675" spans="2:39" ht="14.45" customHeight="1" x14ac:dyDescent="0.25">
      <c r="B675" s="85"/>
      <c r="C675" s="85"/>
      <c r="D675" s="85"/>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c r="AL675" s="85"/>
      <c r="AM675" s="85"/>
    </row>
    <row r="676" spans="2:39" ht="14.45" customHeight="1" x14ac:dyDescent="0.25">
      <c r="B676" s="85"/>
      <c r="C676" s="85"/>
      <c r="D676" s="85"/>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c r="AL676" s="85"/>
      <c r="AM676" s="85"/>
    </row>
    <row r="677" spans="2:39" ht="14.45" customHeight="1" x14ac:dyDescent="0.25">
      <c r="B677" s="85"/>
      <c r="C677" s="85"/>
      <c r="D677" s="85"/>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c r="AL677" s="85"/>
      <c r="AM677" s="85"/>
    </row>
    <row r="678" spans="2:39" ht="14.45" customHeight="1" x14ac:dyDescent="0.25">
      <c r="B678" s="85"/>
      <c r="C678" s="85"/>
      <c r="D678" s="85"/>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row>
    <row r="679" spans="2:39" ht="14.45" customHeight="1" x14ac:dyDescent="0.25">
      <c r="B679" s="85"/>
      <c r="C679" s="85"/>
      <c r="D679" s="85"/>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c r="AL679" s="85"/>
      <c r="AM679" s="85"/>
    </row>
    <row r="680" spans="2:39" ht="14.45" customHeight="1" x14ac:dyDescent="0.25">
      <c r="B680" s="85"/>
      <c r="C680" s="85"/>
      <c r="D680" s="85"/>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c r="AL680" s="85"/>
      <c r="AM680" s="85"/>
    </row>
    <row r="681" spans="2:39" ht="14.45" customHeight="1" x14ac:dyDescent="0.25">
      <c r="B681" s="85"/>
      <c r="C681" s="85"/>
      <c r="D681" s="85"/>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c r="AL681" s="85"/>
      <c r="AM681" s="85"/>
    </row>
    <row r="682" spans="2:39" ht="14.45" customHeight="1" x14ac:dyDescent="0.25">
      <c r="B682" s="85"/>
      <c r="C682" s="85"/>
      <c r="D682" s="85"/>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c r="AL682" s="85"/>
      <c r="AM682" s="85"/>
    </row>
    <row r="683" spans="2:39" ht="14.45" customHeight="1" x14ac:dyDescent="0.25">
      <c r="B683" s="85"/>
      <c r="C683" s="85"/>
      <c r="D683" s="85"/>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c r="AL683" s="85"/>
      <c r="AM683" s="85"/>
    </row>
    <row r="684" spans="2:39" ht="14.45" customHeight="1" x14ac:dyDescent="0.25">
      <c r="B684" s="85"/>
      <c r="C684" s="85"/>
      <c r="D684" s="85"/>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c r="AL684" s="85"/>
      <c r="AM684" s="85"/>
    </row>
    <row r="685" spans="2:39" ht="14.45" customHeight="1" x14ac:dyDescent="0.25">
      <c r="B685" s="85"/>
      <c r="C685" s="85"/>
      <c r="D685" s="85"/>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c r="AL685" s="85"/>
      <c r="AM685" s="85"/>
    </row>
    <row r="686" spans="2:39" ht="14.45" customHeight="1" x14ac:dyDescent="0.25">
      <c r="B686" s="85"/>
      <c r="C686" s="85"/>
      <c r="D686" s="85"/>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c r="AL686" s="85"/>
      <c r="AM686" s="85"/>
    </row>
    <row r="687" spans="2:39" ht="14.45" customHeight="1" x14ac:dyDescent="0.25">
      <c r="B687" s="85"/>
      <c r="C687" s="85"/>
      <c r="D687" s="85"/>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c r="AL687" s="85"/>
      <c r="AM687" s="85"/>
    </row>
    <row r="688" spans="2:39" ht="14.45" customHeight="1" x14ac:dyDescent="0.25">
      <c r="B688" s="85"/>
      <c r="C688" s="85"/>
      <c r="D688" s="85"/>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c r="AL688" s="85"/>
      <c r="AM688" s="85"/>
    </row>
    <row r="689" spans="2:39" ht="14.45" customHeight="1" x14ac:dyDescent="0.25">
      <c r="B689" s="85"/>
      <c r="C689" s="85"/>
      <c r="D689" s="85"/>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c r="AL689" s="85"/>
      <c r="AM689" s="85"/>
    </row>
    <row r="690" spans="2:39" ht="14.45" customHeight="1" x14ac:dyDescent="0.25">
      <c r="B690" s="85"/>
      <c r="C690" s="85"/>
      <c r="D690" s="85"/>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c r="AL690" s="85"/>
      <c r="AM690" s="85"/>
    </row>
    <row r="691" spans="2:39" ht="14.45" customHeight="1" x14ac:dyDescent="0.25">
      <c r="B691" s="85"/>
      <c r="C691" s="85"/>
      <c r="D691" s="85"/>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c r="AL691" s="85"/>
      <c r="AM691" s="85"/>
    </row>
    <row r="692" spans="2:39" ht="14.45" customHeight="1" x14ac:dyDescent="0.25">
      <c r="B692" s="85"/>
      <c r="C692" s="85"/>
      <c r="D692" s="85"/>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c r="AL692" s="85"/>
      <c r="AM692" s="85"/>
    </row>
    <row r="693" spans="2:39" ht="14.45" customHeight="1" x14ac:dyDescent="0.25">
      <c r="B693" s="85"/>
      <c r="C693" s="85"/>
      <c r="D693" s="85"/>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c r="AL693" s="85"/>
      <c r="AM693" s="85"/>
    </row>
    <row r="694" spans="2:39" ht="14.45" customHeight="1" x14ac:dyDescent="0.25">
      <c r="B694" s="85"/>
      <c r="C694" s="85"/>
      <c r="D694" s="85"/>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c r="AK694" s="85"/>
      <c r="AL694" s="85"/>
      <c r="AM694" s="85"/>
    </row>
    <row r="695" spans="2:39" ht="14.45" customHeight="1" x14ac:dyDescent="0.25">
      <c r="B695" s="85"/>
      <c r="C695" s="85"/>
      <c r="D695" s="85"/>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c r="AJ695" s="85"/>
      <c r="AK695" s="85"/>
      <c r="AL695" s="85"/>
      <c r="AM695" s="85"/>
    </row>
    <row r="696" spans="2:39" ht="14.45" customHeight="1" x14ac:dyDescent="0.25">
      <c r="B696" s="85"/>
      <c r="C696" s="85"/>
      <c r="D696" s="85"/>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85"/>
      <c r="AL696" s="85"/>
      <c r="AM696" s="85"/>
    </row>
    <row r="697" spans="2:39" ht="14.45" customHeight="1" x14ac:dyDescent="0.25">
      <c r="B697" s="85"/>
      <c r="C697" s="85"/>
      <c r="D697" s="85"/>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85"/>
      <c r="AL697" s="85"/>
      <c r="AM697" s="85"/>
    </row>
    <row r="698" spans="2:39" ht="14.45" customHeight="1" x14ac:dyDescent="0.25">
      <c r="B698" s="85"/>
      <c r="C698" s="85"/>
      <c r="D698" s="85"/>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c r="AL698" s="85"/>
      <c r="AM698" s="85"/>
    </row>
    <row r="699" spans="2:39" ht="14.45" customHeight="1" x14ac:dyDescent="0.25">
      <c r="B699" s="85"/>
      <c r="C699" s="85"/>
      <c r="D699" s="85"/>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c r="AL699" s="85"/>
      <c r="AM699" s="85"/>
    </row>
    <row r="700" spans="2:39" ht="14.45" customHeight="1" x14ac:dyDescent="0.25">
      <c r="B700" s="85"/>
      <c r="C700" s="85"/>
      <c r="D700" s="85"/>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row>
    <row r="701" spans="2:39" ht="14.45" customHeight="1" x14ac:dyDescent="0.25">
      <c r="B701" s="85"/>
      <c r="C701" s="85"/>
      <c r="D701" s="85"/>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c r="AL701" s="85"/>
      <c r="AM701" s="85"/>
    </row>
    <row r="702" spans="2:39" ht="14.45" customHeight="1" x14ac:dyDescent="0.25">
      <c r="B702" s="85"/>
      <c r="C702" s="85"/>
      <c r="D702" s="85"/>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c r="AL702" s="85"/>
      <c r="AM702" s="85"/>
    </row>
    <row r="703" spans="2:39" ht="14.45" customHeight="1" x14ac:dyDescent="0.25">
      <c r="B703" s="85"/>
      <c r="C703" s="85"/>
      <c r="D703" s="85"/>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c r="AL703" s="85"/>
      <c r="AM703" s="85"/>
    </row>
    <row r="704" spans="2:39" ht="14.45" customHeight="1" x14ac:dyDescent="0.25">
      <c r="B704" s="85"/>
      <c r="C704" s="85"/>
      <c r="D704" s="85"/>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c r="AL704" s="85"/>
      <c r="AM704" s="85"/>
    </row>
    <row r="705" spans="2:39" ht="14.45" customHeight="1" x14ac:dyDescent="0.25">
      <c r="B705" s="85"/>
      <c r="C705" s="85"/>
      <c r="D705" s="85"/>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c r="AL705" s="85"/>
      <c r="AM705" s="85"/>
    </row>
    <row r="706" spans="2:39" ht="14.45" customHeight="1" x14ac:dyDescent="0.25">
      <c r="B706" s="85"/>
      <c r="C706" s="85"/>
      <c r="D706" s="85"/>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c r="AJ706" s="85"/>
      <c r="AK706" s="85"/>
      <c r="AL706" s="85"/>
      <c r="AM706" s="85"/>
    </row>
    <row r="707" spans="2:39" ht="14.45" customHeight="1" x14ac:dyDescent="0.25">
      <c r="B707" s="85"/>
      <c r="C707" s="85"/>
      <c r="D707" s="85"/>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c r="AL707" s="85"/>
      <c r="AM707" s="85"/>
    </row>
    <row r="708" spans="2:39" ht="14.45" customHeight="1" x14ac:dyDescent="0.25">
      <c r="B708" s="85"/>
      <c r="C708" s="85"/>
      <c r="D708" s="85"/>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c r="AL708" s="85"/>
      <c r="AM708" s="85"/>
    </row>
    <row r="709" spans="2:39" ht="14.45" customHeight="1" x14ac:dyDescent="0.25">
      <c r="B709" s="85"/>
      <c r="C709" s="85"/>
      <c r="D709" s="85"/>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c r="AL709" s="85"/>
      <c r="AM709" s="85"/>
    </row>
    <row r="710" spans="2:39" ht="14.45" customHeight="1" x14ac:dyDescent="0.25">
      <c r="B710" s="85"/>
      <c r="C710" s="85"/>
      <c r="D710" s="85"/>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c r="AL710" s="85"/>
      <c r="AM710" s="85"/>
    </row>
    <row r="711" spans="2:39" ht="14.45" customHeight="1" x14ac:dyDescent="0.25">
      <c r="B711" s="85"/>
      <c r="C711" s="85"/>
      <c r="D711" s="85"/>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c r="AL711" s="85"/>
      <c r="AM711" s="85"/>
    </row>
    <row r="712" spans="2:39" ht="14.45" customHeight="1" x14ac:dyDescent="0.25">
      <c r="B712" s="85"/>
      <c r="C712" s="85"/>
      <c r="D712" s="85"/>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c r="AL712" s="85"/>
      <c r="AM712" s="85"/>
    </row>
    <row r="713" spans="2:39" ht="14.45" customHeight="1" x14ac:dyDescent="0.25">
      <c r="B713" s="85"/>
      <c r="C713" s="85"/>
      <c r="D713" s="85"/>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c r="AL713" s="85"/>
      <c r="AM713" s="85"/>
    </row>
    <row r="714" spans="2:39" ht="14.45" customHeight="1" x14ac:dyDescent="0.25">
      <c r="B714" s="85"/>
      <c r="C714" s="85"/>
      <c r="D714" s="85"/>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c r="AL714" s="85"/>
      <c r="AM714" s="85"/>
    </row>
    <row r="715" spans="2:39" ht="14.45" customHeight="1" x14ac:dyDescent="0.25">
      <c r="B715" s="85"/>
      <c r="C715" s="85"/>
      <c r="D715" s="85"/>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c r="AL715" s="85"/>
      <c r="AM715" s="85"/>
    </row>
    <row r="716" spans="2:39" ht="14.45" customHeight="1" x14ac:dyDescent="0.25">
      <c r="B716" s="85"/>
      <c r="C716" s="85"/>
      <c r="D716" s="85"/>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c r="AL716" s="85"/>
      <c r="AM716" s="85"/>
    </row>
    <row r="717" spans="2:39" ht="14.45" customHeight="1" x14ac:dyDescent="0.25">
      <c r="B717" s="85"/>
      <c r="C717" s="85"/>
      <c r="D717" s="85"/>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c r="AL717" s="85"/>
      <c r="AM717" s="85"/>
    </row>
    <row r="718" spans="2:39" ht="14.45" customHeight="1" x14ac:dyDescent="0.25">
      <c r="B718" s="85"/>
      <c r="C718" s="85"/>
      <c r="D718" s="85"/>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c r="AL718" s="85"/>
      <c r="AM718" s="85"/>
    </row>
    <row r="719" spans="2:39" ht="14.45" customHeight="1" x14ac:dyDescent="0.25">
      <c r="B719" s="85"/>
      <c r="C719" s="85"/>
      <c r="D719" s="85"/>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c r="AL719" s="85"/>
      <c r="AM719" s="85"/>
    </row>
    <row r="720" spans="2:39" ht="14.45" customHeight="1" x14ac:dyDescent="0.25">
      <c r="B720" s="85"/>
      <c r="C720" s="85"/>
      <c r="D720" s="85"/>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c r="AL720" s="85"/>
      <c r="AM720" s="85"/>
    </row>
    <row r="721" spans="2:39" ht="14.45" customHeight="1" x14ac:dyDescent="0.25">
      <c r="B721" s="85"/>
      <c r="C721" s="85"/>
      <c r="D721" s="85"/>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c r="AL721" s="85"/>
      <c r="AM721" s="85"/>
    </row>
    <row r="722" spans="2:39" ht="14.45" customHeight="1" x14ac:dyDescent="0.25">
      <c r="B722" s="85"/>
      <c r="C722" s="85"/>
      <c r="D722" s="85"/>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row>
    <row r="723" spans="2:39" ht="14.45" customHeight="1" x14ac:dyDescent="0.25">
      <c r="B723" s="85"/>
      <c r="C723" s="85"/>
      <c r="D723" s="85"/>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c r="AL723" s="85"/>
      <c r="AM723" s="85"/>
    </row>
    <row r="724" spans="2:39" ht="14.45" customHeight="1" x14ac:dyDescent="0.25">
      <c r="B724" s="85"/>
      <c r="C724" s="85"/>
      <c r="D724" s="85"/>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c r="AL724" s="85"/>
      <c r="AM724" s="85"/>
    </row>
    <row r="725" spans="2:39" ht="14.45" customHeight="1" x14ac:dyDescent="0.25">
      <c r="B725" s="85"/>
      <c r="C725" s="85"/>
      <c r="D725" s="85"/>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c r="AL725" s="85"/>
      <c r="AM725" s="85"/>
    </row>
    <row r="726" spans="2:39" ht="14.45" customHeight="1" x14ac:dyDescent="0.25">
      <c r="B726" s="85"/>
      <c r="C726" s="85"/>
      <c r="D726" s="85"/>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c r="AL726" s="85"/>
      <c r="AM726" s="85"/>
    </row>
    <row r="727" spans="2:39" ht="14.45" customHeight="1" x14ac:dyDescent="0.25">
      <c r="B727" s="85"/>
      <c r="C727" s="85"/>
      <c r="D727" s="85"/>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c r="AL727" s="85"/>
      <c r="AM727" s="85"/>
    </row>
    <row r="728" spans="2:39" ht="14.45" customHeight="1" x14ac:dyDescent="0.25">
      <c r="B728" s="85"/>
      <c r="C728" s="85"/>
      <c r="D728" s="85"/>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c r="AL728" s="85"/>
      <c r="AM728" s="85"/>
    </row>
    <row r="729" spans="2:39" ht="14.45" customHeight="1" x14ac:dyDescent="0.25">
      <c r="B729" s="85"/>
      <c r="C729" s="85"/>
      <c r="D729" s="85"/>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c r="AL729" s="85"/>
      <c r="AM729" s="85"/>
    </row>
    <row r="730" spans="2:39" ht="14.45" customHeight="1" x14ac:dyDescent="0.25">
      <c r="B730" s="85"/>
      <c r="C730" s="85"/>
      <c r="D730" s="85"/>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c r="AL730" s="85"/>
      <c r="AM730" s="85"/>
    </row>
    <row r="731" spans="2:39" ht="14.45" customHeight="1" x14ac:dyDescent="0.25">
      <c r="B731" s="85"/>
      <c r="C731" s="85"/>
      <c r="D731" s="85"/>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c r="AL731" s="85"/>
      <c r="AM731" s="85"/>
    </row>
    <row r="732" spans="2:39" ht="14.45" customHeight="1" x14ac:dyDescent="0.25">
      <c r="B732" s="85"/>
      <c r="C732" s="85"/>
      <c r="D732" s="85"/>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c r="AL732" s="85"/>
      <c r="AM732" s="85"/>
    </row>
    <row r="733" spans="2:39" ht="14.45" customHeight="1" x14ac:dyDescent="0.25">
      <c r="B733" s="85"/>
      <c r="C733" s="85"/>
      <c r="D733" s="85"/>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c r="AL733" s="85"/>
      <c r="AM733" s="85"/>
    </row>
    <row r="734" spans="2:39" ht="14.45" customHeight="1" x14ac:dyDescent="0.25">
      <c r="B734" s="85"/>
      <c r="C734" s="85"/>
      <c r="D734" s="85"/>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c r="AL734" s="85"/>
      <c r="AM734" s="85"/>
    </row>
    <row r="735" spans="2:39" ht="14.45" customHeight="1" x14ac:dyDescent="0.25">
      <c r="B735" s="85"/>
      <c r="C735" s="85"/>
      <c r="D735" s="85"/>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c r="AL735" s="85"/>
      <c r="AM735" s="85"/>
    </row>
    <row r="736" spans="2:39" ht="14.45" customHeight="1" x14ac:dyDescent="0.25">
      <c r="B736" s="85"/>
      <c r="C736" s="85"/>
      <c r="D736" s="85"/>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c r="AL736" s="85"/>
      <c r="AM736" s="85"/>
    </row>
    <row r="737" spans="2:39" ht="14.45" customHeight="1" x14ac:dyDescent="0.25">
      <c r="B737" s="85"/>
      <c r="C737" s="85"/>
      <c r="D737" s="85"/>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c r="AL737" s="85"/>
      <c r="AM737" s="85"/>
    </row>
    <row r="738" spans="2:39" ht="14.45" customHeight="1" x14ac:dyDescent="0.25">
      <c r="B738" s="85"/>
      <c r="C738" s="85"/>
      <c r="D738" s="85"/>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c r="AL738" s="85"/>
      <c r="AM738" s="85"/>
    </row>
    <row r="739" spans="2:39" ht="14.45" customHeight="1" x14ac:dyDescent="0.25">
      <c r="B739" s="85"/>
      <c r="C739" s="85"/>
      <c r="D739" s="85"/>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c r="AL739" s="85"/>
      <c r="AM739" s="85"/>
    </row>
    <row r="740" spans="2:39" ht="14.45" customHeight="1" x14ac:dyDescent="0.25">
      <c r="B740" s="85"/>
      <c r="C740" s="85"/>
      <c r="D740" s="85"/>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row>
    <row r="741" spans="2:39" ht="14.45" customHeight="1" x14ac:dyDescent="0.25">
      <c r="B741" s="85"/>
      <c r="C741" s="85"/>
      <c r="D741" s="85"/>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row>
    <row r="742" spans="2:39" ht="14.45" customHeight="1" x14ac:dyDescent="0.25">
      <c r="B742" s="85"/>
      <c r="C742" s="85"/>
      <c r="D742" s="85"/>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c r="AL742" s="85"/>
      <c r="AM742" s="85"/>
    </row>
    <row r="743" spans="2:39" ht="14.45" customHeight="1" x14ac:dyDescent="0.25">
      <c r="B743" s="85"/>
      <c r="C743" s="85"/>
      <c r="D743" s="85"/>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c r="AL743" s="85"/>
      <c r="AM743" s="85"/>
    </row>
    <row r="744" spans="2:39" ht="14.45" customHeight="1" x14ac:dyDescent="0.25">
      <c r="B744" s="85"/>
      <c r="C744" s="85"/>
      <c r="D744" s="85"/>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row>
    <row r="745" spans="2:39" ht="14.45" customHeight="1" x14ac:dyDescent="0.25">
      <c r="B745" s="85"/>
      <c r="C745" s="85"/>
      <c r="D745" s="85"/>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c r="AL745" s="85"/>
      <c r="AM745" s="85"/>
    </row>
    <row r="746" spans="2:39" ht="14.45" customHeight="1" x14ac:dyDescent="0.25">
      <c r="B746" s="85"/>
      <c r="C746" s="85"/>
      <c r="D746" s="85"/>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c r="AL746" s="85"/>
      <c r="AM746" s="85"/>
    </row>
    <row r="747" spans="2:39" ht="14.45" customHeight="1" x14ac:dyDescent="0.25">
      <c r="B747" s="85"/>
      <c r="C747" s="85"/>
      <c r="D747" s="85"/>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c r="AL747" s="85"/>
      <c r="AM747" s="85"/>
    </row>
    <row r="748" spans="2:39" ht="14.45" customHeight="1" x14ac:dyDescent="0.25">
      <c r="B748" s="85"/>
      <c r="C748" s="85"/>
      <c r="D748" s="85"/>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c r="AL748" s="85"/>
      <c r="AM748" s="85"/>
    </row>
    <row r="749" spans="2:39" ht="14.45" customHeight="1" x14ac:dyDescent="0.25">
      <c r="B749" s="85"/>
      <c r="C749" s="85"/>
      <c r="D749" s="85"/>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c r="AL749" s="85"/>
      <c r="AM749" s="85"/>
    </row>
    <row r="750" spans="2:39" ht="14.45" customHeight="1" x14ac:dyDescent="0.25">
      <c r="B750" s="85"/>
      <c r="C750" s="85"/>
      <c r="D750" s="85"/>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c r="AL750" s="85"/>
      <c r="AM750" s="85"/>
    </row>
    <row r="751" spans="2:39" ht="14.45" customHeight="1" x14ac:dyDescent="0.25">
      <c r="B751" s="85"/>
      <c r="C751" s="85"/>
      <c r="D751" s="85"/>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c r="AL751" s="85"/>
      <c r="AM751" s="85"/>
    </row>
    <row r="752" spans="2:39" ht="14.45" customHeight="1" x14ac:dyDescent="0.25">
      <c r="B752" s="85"/>
      <c r="C752" s="85"/>
      <c r="D752" s="85"/>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c r="AL752" s="85"/>
      <c r="AM752" s="85"/>
    </row>
    <row r="753" spans="2:39" ht="14.45" customHeight="1" x14ac:dyDescent="0.25">
      <c r="B753" s="85"/>
      <c r="C753" s="85"/>
      <c r="D753" s="85"/>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c r="AL753" s="85"/>
      <c r="AM753" s="85"/>
    </row>
    <row r="754" spans="2:39" ht="14.45" customHeight="1" x14ac:dyDescent="0.25">
      <c r="B754" s="85"/>
      <c r="C754" s="85"/>
      <c r="D754" s="85"/>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c r="AL754" s="85"/>
      <c r="AM754" s="85"/>
    </row>
    <row r="755" spans="2:39" ht="14.45" customHeight="1" x14ac:dyDescent="0.25">
      <c r="B755" s="85"/>
      <c r="C755" s="85"/>
      <c r="D755" s="85"/>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c r="AL755" s="85"/>
      <c r="AM755" s="85"/>
    </row>
    <row r="756" spans="2:39" ht="14.45" customHeight="1" x14ac:dyDescent="0.25">
      <c r="B756" s="85"/>
      <c r="C756" s="85"/>
      <c r="D756" s="85"/>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c r="AL756" s="85"/>
      <c r="AM756" s="85"/>
    </row>
    <row r="757" spans="2:39" ht="14.45" customHeight="1" x14ac:dyDescent="0.25">
      <c r="B757" s="85"/>
      <c r="C757" s="85"/>
      <c r="D757" s="85"/>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c r="AL757" s="85"/>
      <c r="AM757" s="85"/>
    </row>
    <row r="758" spans="2:39" ht="14.45" customHeight="1" x14ac:dyDescent="0.25">
      <c r="B758" s="85"/>
      <c r="C758" s="85"/>
      <c r="D758" s="85"/>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c r="AL758" s="85"/>
      <c r="AM758" s="85"/>
    </row>
    <row r="759" spans="2:39" ht="14.45" customHeight="1" x14ac:dyDescent="0.25">
      <c r="B759" s="85"/>
      <c r="C759" s="85"/>
      <c r="D759" s="85"/>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c r="AL759" s="85"/>
      <c r="AM759" s="85"/>
    </row>
    <row r="760" spans="2:39" ht="14.45" customHeight="1" x14ac:dyDescent="0.25">
      <c r="B760" s="85"/>
      <c r="C760" s="85"/>
      <c r="D760" s="85"/>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c r="AJ760" s="85"/>
      <c r="AK760" s="85"/>
      <c r="AL760" s="85"/>
      <c r="AM760" s="85"/>
    </row>
    <row r="761" spans="2:39" ht="14.45" customHeight="1" x14ac:dyDescent="0.25">
      <c r="B761" s="85"/>
      <c r="C761" s="85"/>
      <c r="D761" s="85"/>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c r="AL761" s="85"/>
      <c r="AM761" s="85"/>
    </row>
    <row r="762" spans="2:39" ht="14.45" customHeight="1" x14ac:dyDescent="0.25">
      <c r="B762" s="85"/>
      <c r="C762" s="85"/>
      <c r="D762" s="85"/>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c r="AL762" s="85"/>
      <c r="AM762" s="85"/>
    </row>
    <row r="763" spans="2:39" ht="14.45" customHeight="1" x14ac:dyDescent="0.25">
      <c r="B763" s="85"/>
      <c r="C763" s="85"/>
      <c r="D763" s="85"/>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c r="AL763" s="85"/>
      <c r="AM763" s="85"/>
    </row>
    <row r="764" spans="2:39" ht="14.45" customHeight="1" x14ac:dyDescent="0.25">
      <c r="B764" s="85"/>
      <c r="C764" s="85"/>
      <c r="D764" s="85"/>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c r="AL764" s="85"/>
      <c r="AM764" s="85"/>
    </row>
    <row r="765" spans="2:39" ht="14.45" customHeight="1" x14ac:dyDescent="0.25">
      <c r="B765" s="85"/>
      <c r="C765" s="85"/>
      <c r="D765" s="85"/>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c r="AL765" s="85"/>
      <c r="AM765" s="85"/>
    </row>
    <row r="766" spans="2:39" ht="14.45" customHeight="1" x14ac:dyDescent="0.25">
      <c r="B766" s="85"/>
      <c r="C766" s="85"/>
      <c r="D766" s="85"/>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row>
    <row r="767" spans="2:39" ht="14.45" customHeight="1" x14ac:dyDescent="0.25">
      <c r="B767" s="85"/>
      <c r="C767" s="85"/>
      <c r="D767" s="85"/>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c r="AL767" s="85"/>
      <c r="AM767" s="85"/>
    </row>
    <row r="768" spans="2:39" ht="14.45" customHeight="1" x14ac:dyDescent="0.25">
      <c r="B768" s="85"/>
      <c r="C768" s="85"/>
      <c r="D768" s="85"/>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row>
    <row r="769" spans="2:39" ht="14.45" customHeight="1" x14ac:dyDescent="0.25">
      <c r="B769" s="85"/>
      <c r="C769" s="85"/>
      <c r="D769" s="85"/>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c r="AL769" s="85"/>
      <c r="AM769" s="85"/>
    </row>
    <row r="770" spans="2:39" ht="14.45" customHeight="1" x14ac:dyDescent="0.25">
      <c r="B770" s="85"/>
      <c r="C770" s="85"/>
      <c r="D770" s="85"/>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c r="AL770" s="85"/>
      <c r="AM770" s="85"/>
    </row>
    <row r="771" spans="2:39" ht="14.45" customHeight="1" x14ac:dyDescent="0.25">
      <c r="B771" s="85"/>
      <c r="C771" s="85"/>
      <c r="D771" s="85"/>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c r="AL771" s="85"/>
      <c r="AM771" s="85"/>
    </row>
    <row r="772" spans="2:39" ht="14.45" customHeight="1" x14ac:dyDescent="0.25">
      <c r="B772" s="85"/>
      <c r="C772" s="85"/>
      <c r="D772" s="85"/>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c r="AL772" s="85"/>
      <c r="AM772" s="85"/>
    </row>
    <row r="773" spans="2:39" ht="14.45" customHeight="1" x14ac:dyDescent="0.25">
      <c r="B773" s="85"/>
      <c r="C773" s="85"/>
      <c r="D773" s="85"/>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c r="AL773" s="85"/>
      <c r="AM773" s="85"/>
    </row>
    <row r="774" spans="2:39" ht="14.45" customHeight="1" x14ac:dyDescent="0.25">
      <c r="B774" s="85"/>
      <c r="C774" s="85"/>
      <c r="D774" s="85"/>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c r="AL774" s="85"/>
      <c r="AM774" s="85"/>
    </row>
    <row r="775" spans="2:39" ht="14.45" customHeight="1" x14ac:dyDescent="0.25">
      <c r="B775" s="85"/>
      <c r="C775" s="85"/>
      <c r="D775" s="85"/>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c r="AL775" s="85"/>
      <c r="AM775" s="85"/>
    </row>
    <row r="776" spans="2:39" ht="14.45" customHeight="1" x14ac:dyDescent="0.25">
      <c r="B776" s="85"/>
      <c r="C776" s="85"/>
      <c r="D776" s="85"/>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c r="AL776" s="85"/>
      <c r="AM776" s="85"/>
    </row>
    <row r="777" spans="2:39" ht="14.45" customHeight="1" x14ac:dyDescent="0.25">
      <c r="B777" s="85"/>
      <c r="C777" s="85"/>
      <c r="D777" s="85"/>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c r="AL777" s="85"/>
      <c r="AM777" s="85"/>
    </row>
    <row r="778" spans="2:39" ht="14.45" customHeight="1" x14ac:dyDescent="0.25">
      <c r="B778" s="85"/>
      <c r="C778" s="85"/>
      <c r="D778" s="85"/>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c r="AL778" s="85"/>
      <c r="AM778" s="85"/>
    </row>
    <row r="779" spans="2:39" ht="14.45" customHeight="1" x14ac:dyDescent="0.25">
      <c r="B779" s="85"/>
      <c r="C779" s="85"/>
      <c r="D779" s="85"/>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row>
    <row r="780" spans="2:39" ht="14.45" customHeight="1" x14ac:dyDescent="0.25">
      <c r="B780" s="85"/>
      <c r="C780" s="85"/>
      <c r="D780" s="85"/>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c r="AJ780" s="85"/>
      <c r="AK780" s="85"/>
      <c r="AL780" s="85"/>
      <c r="AM780" s="85"/>
    </row>
    <row r="781" spans="2:39" ht="14.45" customHeight="1" x14ac:dyDescent="0.25">
      <c r="B781" s="85"/>
      <c r="C781" s="85"/>
      <c r="D781" s="85"/>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c r="AJ781" s="85"/>
      <c r="AK781" s="85"/>
      <c r="AL781" s="85"/>
      <c r="AM781" s="85"/>
    </row>
    <row r="782" spans="2:39" ht="14.45" customHeight="1" x14ac:dyDescent="0.25">
      <c r="B782" s="85"/>
      <c r="C782" s="85"/>
      <c r="D782" s="85"/>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c r="AJ782" s="85"/>
      <c r="AK782" s="85"/>
      <c r="AL782" s="85"/>
      <c r="AM782" s="85"/>
    </row>
    <row r="783" spans="2:39" ht="14.45" customHeight="1" x14ac:dyDescent="0.25">
      <c r="B783" s="85"/>
      <c r="C783" s="85"/>
      <c r="D783" s="85"/>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85"/>
      <c r="AL783" s="85"/>
      <c r="AM783" s="85"/>
    </row>
    <row r="784" spans="2:39" ht="14.45" customHeight="1" x14ac:dyDescent="0.25">
      <c r="B784" s="85"/>
      <c r="C784" s="85"/>
      <c r="D784" s="85"/>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c r="AL784" s="85"/>
      <c r="AM784" s="85"/>
    </row>
    <row r="785" spans="2:39" ht="14.45" customHeight="1" x14ac:dyDescent="0.25">
      <c r="B785" s="85"/>
      <c r="C785" s="85"/>
      <c r="D785" s="85"/>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c r="AL785" s="85"/>
      <c r="AM785" s="85"/>
    </row>
    <row r="786" spans="2:39" ht="14.45" customHeight="1" x14ac:dyDescent="0.25">
      <c r="B786" s="85"/>
      <c r="C786" s="85"/>
      <c r="D786" s="85"/>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row>
    <row r="787" spans="2:39" ht="14.45" customHeight="1" x14ac:dyDescent="0.25">
      <c r="B787" s="85"/>
      <c r="C787" s="85"/>
      <c r="D787" s="85"/>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row>
    <row r="788" spans="2:39" ht="14.45" customHeight="1" x14ac:dyDescent="0.25">
      <c r="B788" s="85"/>
      <c r="C788" s="85"/>
      <c r="D788" s="85"/>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row>
    <row r="789" spans="2:39" ht="14.45" customHeight="1" x14ac:dyDescent="0.25">
      <c r="B789" s="85"/>
      <c r="C789" s="85"/>
      <c r="D789" s="85"/>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row>
    <row r="790" spans="2:39" ht="14.45" customHeight="1" x14ac:dyDescent="0.25">
      <c r="B790" s="85"/>
      <c r="C790" s="85"/>
      <c r="D790" s="85"/>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row>
    <row r="791" spans="2:39" ht="14.45" customHeight="1" x14ac:dyDescent="0.25">
      <c r="B791" s="85"/>
      <c r="C791" s="85"/>
      <c r="D791" s="85"/>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row>
    <row r="792" spans="2:39" ht="14.45" customHeight="1" x14ac:dyDescent="0.25">
      <c r="B792" s="85"/>
      <c r="C792" s="85"/>
      <c r="D792" s="85"/>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row>
    <row r="793" spans="2:39" ht="14.45" customHeight="1" x14ac:dyDescent="0.25">
      <c r="B793" s="85"/>
      <c r="C793" s="85"/>
      <c r="D793" s="85"/>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row>
    <row r="794" spans="2:39" ht="14.45" customHeight="1" x14ac:dyDescent="0.25">
      <c r="B794" s="85"/>
      <c r="C794" s="85"/>
      <c r="D794" s="85"/>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row>
    <row r="795" spans="2:39" ht="14.45" customHeight="1" x14ac:dyDescent="0.25">
      <c r="B795" s="85"/>
      <c r="C795" s="85"/>
      <c r="D795" s="85"/>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row>
    <row r="796" spans="2:39" ht="14.45" customHeight="1" x14ac:dyDescent="0.25">
      <c r="B796" s="85"/>
      <c r="C796" s="85"/>
      <c r="D796" s="85"/>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row>
    <row r="797" spans="2:39" ht="14.45" customHeight="1" x14ac:dyDescent="0.25">
      <c r="B797" s="85"/>
      <c r="C797" s="85"/>
      <c r="D797" s="85"/>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row>
    <row r="798" spans="2:39" ht="14.45" customHeight="1" x14ac:dyDescent="0.25">
      <c r="B798" s="85"/>
      <c r="C798" s="85"/>
      <c r="D798" s="85"/>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row>
    <row r="799" spans="2:39" ht="14.45" customHeight="1" x14ac:dyDescent="0.25">
      <c r="B799" s="85"/>
      <c r="C799" s="85"/>
      <c r="D799" s="85"/>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row>
    <row r="800" spans="2:39" ht="14.45" customHeight="1" x14ac:dyDescent="0.25">
      <c r="B800" s="85"/>
      <c r="C800" s="85"/>
      <c r="D800" s="85"/>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row>
    <row r="801" spans="2:39" ht="14.45" customHeight="1" x14ac:dyDescent="0.25">
      <c r="B801" s="85"/>
      <c r="C801" s="85"/>
      <c r="D801" s="85"/>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row>
    <row r="802" spans="2:39" ht="14.45" customHeight="1" x14ac:dyDescent="0.25">
      <c r="B802" s="85"/>
      <c r="C802" s="85"/>
      <c r="D802" s="85"/>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row>
    <row r="803" spans="2:39" ht="14.45" customHeight="1" x14ac:dyDescent="0.25">
      <c r="B803" s="85"/>
      <c r="C803" s="85"/>
      <c r="D803" s="85"/>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row>
    <row r="804" spans="2:39" ht="14.45" customHeight="1" x14ac:dyDescent="0.25">
      <c r="B804" s="85"/>
      <c r="C804" s="85"/>
      <c r="D804" s="85"/>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row>
    <row r="805" spans="2:39" ht="14.45" customHeight="1" x14ac:dyDescent="0.25">
      <c r="B805" s="85"/>
      <c r="C805" s="85"/>
      <c r="D805" s="85"/>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row>
    <row r="806" spans="2:39" ht="14.45" customHeight="1" x14ac:dyDescent="0.25">
      <c r="B806" s="85"/>
      <c r="C806" s="85"/>
      <c r="D806" s="85"/>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row>
    <row r="807" spans="2:39" ht="14.45" customHeight="1" x14ac:dyDescent="0.25">
      <c r="B807" s="85"/>
      <c r="C807" s="85"/>
      <c r="D807" s="85"/>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row>
    <row r="808" spans="2:39" ht="14.45" customHeight="1" x14ac:dyDescent="0.25">
      <c r="B808" s="85"/>
      <c r="C808" s="85"/>
      <c r="D808" s="85"/>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row>
    <row r="809" spans="2:39" ht="14.45" customHeight="1" x14ac:dyDescent="0.25">
      <c r="B809" s="85"/>
      <c r="C809" s="85"/>
      <c r="D809" s="85"/>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row>
    <row r="810" spans="2:39" ht="14.45" customHeight="1" x14ac:dyDescent="0.25">
      <c r="B810" s="85"/>
      <c r="C810" s="85"/>
      <c r="D810" s="85"/>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row>
    <row r="811" spans="2:39" ht="14.45" customHeight="1" x14ac:dyDescent="0.25">
      <c r="B811" s="85"/>
      <c r="C811" s="85"/>
      <c r="D811" s="85"/>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row>
    <row r="812" spans="2:39" ht="14.45" customHeight="1" x14ac:dyDescent="0.25">
      <c r="B812" s="85"/>
      <c r="C812" s="85"/>
      <c r="D812" s="85"/>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row>
    <row r="813" spans="2:39" ht="14.45" customHeight="1" x14ac:dyDescent="0.25">
      <c r="B813" s="85"/>
      <c r="C813" s="85"/>
      <c r="D813" s="85"/>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row>
    <row r="814" spans="2:39" ht="14.45" customHeight="1" x14ac:dyDescent="0.25">
      <c r="B814" s="85"/>
      <c r="C814" s="85"/>
      <c r="D814" s="85"/>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row>
    <row r="815" spans="2:39" ht="14.45" customHeight="1" x14ac:dyDescent="0.25">
      <c r="B815" s="85"/>
      <c r="C815" s="85"/>
      <c r="D815" s="85"/>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row>
    <row r="816" spans="2:39" ht="14.45" customHeight="1" x14ac:dyDescent="0.25">
      <c r="B816" s="85"/>
      <c r="C816" s="85"/>
      <c r="D816" s="85"/>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row>
    <row r="817" spans="2:39" ht="14.45" customHeight="1" x14ac:dyDescent="0.25">
      <c r="B817" s="85"/>
      <c r="C817" s="85"/>
      <c r="D817" s="85"/>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row>
    <row r="818" spans="2:39" ht="14.45" customHeight="1" x14ac:dyDescent="0.25">
      <c r="B818" s="85"/>
      <c r="C818" s="85"/>
      <c r="D818" s="85"/>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row>
    <row r="819" spans="2:39" ht="14.45" customHeight="1" x14ac:dyDescent="0.25">
      <c r="B819" s="85"/>
      <c r="C819" s="85"/>
      <c r="D819" s="85"/>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row>
    <row r="820" spans="2:39" ht="14.45" customHeight="1" x14ac:dyDescent="0.25">
      <c r="B820" s="85"/>
      <c r="C820" s="85"/>
      <c r="D820" s="85"/>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row>
    <row r="821" spans="2:39" ht="14.45" customHeight="1" x14ac:dyDescent="0.25">
      <c r="B821" s="85"/>
      <c r="C821" s="85"/>
      <c r="D821" s="85"/>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row>
    <row r="822" spans="2:39" ht="14.45" customHeight="1" x14ac:dyDescent="0.25">
      <c r="B822" s="85"/>
      <c r="C822" s="85"/>
      <c r="D822" s="85"/>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row>
    <row r="823" spans="2:39" ht="14.45" customHeight="1" x14ac:dyDescent="0.25">
      <c r="B823" s="85"/>
      <c r="C823" s="85"/>
      <c r="D823" s="85"/>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row>
    <row r="824" spans="2:39" ht="14.45" customHeight="1" x14ac:dyDescent="0.25">
      <c r="B824" s="85"/>
      <c r="C824" s="85"/>
      <c r="D824" s="85"/>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row>
    <row r="825" spans="2:39" ht="14.45" customHeight="1" x14ac:dyDescent="0.25">
      <c r="B825" s="85"/>
      <c r="C825" s="85"/>
      <c r="D825" s="85"/>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row>
    <row r="826" spans="2:39" ht="14.45" customHeight="1" x14ac:dyDescent="0.25">
      <c r="B826" s="85"/>
      <c r="C826" s="85"/>
      <c r="D826" s="85"/>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row>
    <row r="827" spans="2:39" ht="14.45" customHeight="1" x14ac:dyDescent="0.25">
      <c r="B827" s="85"/>
      <c r="C827" s="85"/>
      <c r="D827" s="85"/>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row>
    <row r="828" spans="2:39" ht="14.45" customHeight="1" x14ac:dyDescent="0.25">
      <c r="B828" s="85"/>
      <c r="C828" s="85"/>
      <c r="D828" s="85"/>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row>
    <row r="829" spans="2:39" ht="14.45" customHeight="1" x14ac:dyDescent="0.25">
      <c r="B829" s="85"/>
      <c r="C829" s="85"/>
      <c r="D829" s="85"/>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row>
    <row r="830" spans="2:39" ht="14.45" customHeight="1" x14ac:dyDescent="0.25">
      <c r="B830" s="85"/>
      <c r="C830" s="85"/>
      <c r="D830" s="85"/>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row>
    <row r="831" spans="2:39" ht="14.45" customHeight="1" x14ac:dyDescent="0.25">
      <c r="B831" s="85"/>
      <c r="C831" s="85"/>
      <c r="D831" s="85"/>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row>
    <row r="832" spans="2:39" ht="14.45" customHeight="1" x14ac:dyDescent="0.25">
      <c r="B832" s="85"/>
      <c r="C832" s="85"/>
      <c r="D832" s="85"/>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row>
    <row r="833" spans="2:39" ht="14.45" customHeight="1" x14ac:dyDescent="0.25">
      <c r="B833" s="85"/>
      <c r="C833" s="85"/>
      <c r="D833" s="85"/>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row>
    <row r="834" spans="2:39" ht="14.45" customHeight="1" x14ac:dyDescent="0.25">
      <c r="B834" s="85"/>
      <c r="C834" s="85"/>
      <c r="D834" s="85"/>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row>
    <row r="835" spans="2:39" ht="14.45" customHeight="1" x14ac:dyDescent="0.25">
      <c r="B835" s="85"/>
      <c r="C835" s="85"/>
      <c r="D835" s="85"/>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row>
    <row r="836" spans="2:39" ht="14.45" customHeight="1" x14ac:dyDescent="0.25">
      <c r="B836" s="85"/>
      <c r="C836" s="85"/>
      <c r="D836" s="85"/>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row>
    <row r="837" spans="2:39" ht="14.45" customHeight="1" x14ac:dyDescent="0.25">
      <c r="B837" s="85"/>
      <c r="C837" s="85"/>
      <c r="D837" s="85"/>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row>
    <row r="838" spans="2:39" ht="14.45" customHeight="1" x14ac:dyDescent="0.25">
      <c r="B838" s="85"/>
      <c r="C838" s="85"/>
      <c r="D838" s="85"/>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row>
    <row r="839" spans="2:39" ht="14.45" customHeight="1" x14ac:dyDescent="0.25">
      <c r="B839" s="85"/>
      <c r="C839" s="85"/>
      <c r="D839" s="85"/>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row>
    <row r="840" spans="2:39" ht="14.45" customHeight="1" x14ac:dyDescent="0.25">
      <c r="B840" s="85"/>
      <c r="C840" s="85"/>
      <c r="D840" s="85"/>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row>
    <row r="841" spans="2:39" ht="14.45" customHeight="1" x14ac:dyDescent="0.25">
      <c r="B841" s="85"/>
      <c r="C841" s="85"/>
      <c r="D841" s="85"/>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row>
    <row r="842" spans="2:39" ht="14.45" customHeight="1" x14ac:dyDescent="0.25">
      <c r="B842" s="85"/>
      <c r="C842" s="85"/>
      <c r="D842" s="85"/>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row>
    <row r="843" spans="2:39" ht="14.45" customHeight="1" x14ac:dyDescent="0.25">
      <c r="B843" s="85"/>
      <c r="C843" s="85"/>
      <c r="D843" s="85"/>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row>
    <row r="844" spans="2:39" ht="14.45" customHeight="1" x14ac:dyDescent="0.25">
      <c r="B844" s="85"/>
      <c r="C844" s="85"/>
      <c r="D844" s="85"/>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row>
    <row r="845" spans="2:39" ht="14.45" customHeight="1" x14ac:dyDescent="0.25">
      <c r="B845" s="85"/>
      <c r="C845" s="85"/>
      <c r="D845" s="85"/>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row>
    <row r="846" spans="2:39" ht="14.45" customHeight="1" x14ac:dyDescent="0.25">
      <c r="B846" s="85"/>
      <c r="C846" s="85"/>
      <c r="D846" s="85"/>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row>
    <row r="847" spans="2:39" ht="14.45" customHeight="1" x14ac:dyDescent="0.25">
      <c r="B847" s="85"/>
      <c r="C847" s="85"/>
      <c r="D847" s="85"/>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row>
    <row r="848" spans="2:39" ht="14.45" customHeight="1" x14ac:dyDescent="0.25">
      <c r="B848" s="85"/>
      <c r="C848" s="85"/>
      <c r="D848" s="85"/>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row>
    <row r="849" spans="2:39" ht="14.45" customHeight="1" x14ac:dyDescent="0.25">
      <c r="B849" s="85"/>
      <c r="C849" s="85"/>
      <c r="D849" s="85"/>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row>
    <row r="850" spans="2:39" ht="14.45" customHeight="1" x14ac:dyDescent="0.25">
      <c r="B850" s="85"/>
      <c r="C850" s="85"/>
      <c r="D850" s="85"/>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row>
    <row r="851" spans="2:39" ht="14.45" customHeight="1" x14ac:dyDescent="0.25">
      <c r="B851" s="85"/>
      <c r="C851" s="85"/>
      <c r="D851" s="85"/>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c r="AL851" s="85"/>
      <c r="AM851" s="85"/>
    </row>
    <row r="852" spans="2:39" ht="14.45" customHeight="1" x14ac:dyDescent="0.25">
      <c r="B852" s="85"/>
      <c r="C852" s="85"/>
      <c r="D852" s="85"/>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c r="AL852" s="85"/>
      <c r="AM852" s="85"/>
    </row>
    <row r="853" spans="2:39" ht="14.45" customHeight="1" x14ac:dyDescent="0.25">
      <c r="B853" s="85"/>
      <c r="C853" s="85"/>
      <c r="D853" s="85"/>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c r="AL853" s="85"/>
      <c r="AM853" s="85"/>
    </row>
    <row r="854" spans="2:39" ht="14.45" customHeight="1" x14ac:dyDescent="0.25">
      <c r="B854" s="85"/>
      <c r="C854" s="85"/>
      <c r="D854" s="85"/>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c r="AL854" s="85"/>
      <c r="AM854" s="85"/>
    </row>
    <row r="855" spans="2:39" ht="14.45" customHeight="1" x14ac:dyDescent="0.25">
      <c r="B855" s="85"/>
      <c r="C855" s="85"/>
      <c r="D855" s="85"/>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c r="AL855" s="85"/>
      <c r="AM855" s="85"/>
    </row>
    <row r="856" spans="2:39" ht="14.45" customHeight="1" x14ac:dyDescent="0.25">
      <c r="B856" s="85"/>
      <c r="C856" s="85"/>
      <c r="D856" s="85"/>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c r="AL856" s="85"/>
      <c r="AM856" s="85"/>
    </row>
    <row r="857" spans="2:39" ht="14.45" customHeight="1" x14ac:dyDescent="0.25">
      <c r="B857" s="85"/>
      <c r="C857" s="85"/>
      <c r="D857" s="85"/>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c r="AL857" s="85"/>
      <c r="AM857" s="85"/>
    </row>
    <row r="858" spans="2:39" ht="14.45" customHeight="1" x14ac:dyDescent="0.25">
      <c r="B858" s="85"/>
      <c r="C858" s="85"/>
      <c r="D858" s="85"/>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c r="AL858" s="85"/>
      <c r="AM858" s="85"/>
    </row>
    <row r="859" spans="2:39" ht="14.45" customHeight="1" x14ac:dyDescent="0.25">
      <c r="B859" s="85"/>
      <c r="C859" s="85"/>
      <c r="D859" s="85"/>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c r="AL859" s="85"/>
      <c r="AM859" s="85"/>
    </row>
    <row r="860" spans="2:39" ht="14.45" customHeight="1" x14ac:dyDescent="0.25">
      <c r="B860" s="85"/>
      <c r="C860" s="85"/>
      <c r="D860" s="85"/>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c r="AL860" s="85"/>
      <c r="AM860" s="85"/>
    </row>
    <row r="861" spans="2:39" ht="14.45" customHeight="1" x14ac:dyDescent="0.25">
      <c r="B861" s="85"/>
      <c r="C861" s="85"/>
      <c r="D861" s="85"/>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c r="AL861" s="85"/>
      <c r="AM861" s="85"/>
    </row>
    <row r="862" spans="2:39" ht="14.45" customHeight="1" x14ac:dyDescent="0.25">
      <c r="B862" s="85"/>
      <c r="C862" s="85"/>
      <c r="D862" s="85"/>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c r="AL862" s="85"/>
      <c r="AM862" s="85"/>
    </row>
    <row r="863" spans="2:39" ht="14.45" customHeight="1" x14ac:dyDescent="0.25">
      <c r="B863" s="85"/>
      <c r="C863" s="85"/>
      <c r="D863" s="85"/>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c r="AL863" s="85"/>
      <c r="AM863" s="85"/>
    </row>
    <row r="864" spans="2:39" ht="14.45" customHeight="1" x14ac:dyDescent="0.25">
      <c r="B864" s="85"/>
      <c r="C864" s="85"/>
      <c r="D864" s="85"/>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c r="AL864" s="85"/>
      <c r="AM864" s="85"/>
    </row>
    <row r="865" spans="2:39" ht="14.45" customHeight="1" x14ac:dyDescent="0.25">
      <c r="B865" s="85"/>
      <c r="C865" s="85"/>
      <c r="D865" s="85"/>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c r="AL865" s="85"/>
      <c r="AM865" s="85"/>
    </row>
    <row r="866" spans="2:39" ht="14.45" customHeight="1" x14ac:dyDescent="0.25">
      <c r="B866" s="85"/>
      <c r="C866" s="85"/>
      <c r="D866" s="85"/>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c r="AH866" s="85"/>
      <c r="AI866" s="85"/>
      <c r="AJ866" s="85"/>
      <c r="AK866" s="85"/>
      <c r="AL866" s="85"/>
      <c r="AM866" s="85"/>
    </row>
    <row r="867" spans="2:39" ht="14.45" customHeight="1" x14ac:dyDescent="0.25">
      <c r="B867" s="85"/>
      <c r="C867" s="85"/>
      <c r="D867" s="85"/>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c r="AH867" s="85"/>
      <c r="AI867" s="85"/>
      <c r="AJ867" s="85"/>
      <c r="AK867" s="85"/>
      <c r="AL867" s="85"/>
      <c r="AM867" s="85"/>
    </row>
    <row r="868" spans="2:39" ht="14.45" customHeight="1" x14ac:dyDescent="0.25">
      <c r="B868" s="85"/>
      <c r="C868" s="85"/>
      <c r="D868" s="85"/>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c r="AH868" s="85"/>
      <c r="AI868" s="85"/>
      <c r="AJ868" s="85"/>
      <c r="AK868" s="85"/>
      <c r="AL868" s="85"/>
      <c r="AM868" s="85"/>
    </row>
    <row r="869" spans="2:39" ht="14.45" customHeight="1" x14ac:dyDescent="0.25">
      <c r="B869" s="85"/>
      <c r="C869" s="85"/>
      <c r="D869" s="85"/>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c r="AJ869" s="85"/>
      <c r="AK869" s="85"/>
      <c r="AL869" s="85"/>
      <c r="AM869" s="85"/>
    </row>
    <row r="870" spans="2:39" ht="14.45" customHeight="1" x14ac:dyDescent="0.25">
      <c r="B870" s="85"/>
      <c r="C870" s="85"/>
      <c r="D870" s="85"/>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c r="AL870" s="85"/>
      <c r="AM870" s="85"/>
    </row>
    <row r="871" spans="2:39" ht="14.45" customHeight="1" x14ac:dyDescent="0.25">
      <c r="B871" s="85"/>
      <c r="C871" s="85"/>
      <c r="D871" s="85"/>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c r="AL871" s="85"/>
      <c r="AM871" s="85"/>
    </row>
    <row r="872" spans="2:39" ht="14.45" customHeight="1" x14ac:dyDescent="0.25">
      <c r="B872" s="85"/>
      <c r="C872" s="85"/>
      <c r="D872" s="85"/>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c r="AL872" s="85"/>
      <c r="AM872" s="85"/>
    </row>
    <row r="873" spans="2:39" ht="14.45" customHeight="1" x14ac:dyDescent="0.25">
      <c r="B873" s="85"/>
      <c r="C873" s="85"/>
      <c r="D873" s="85"/>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c r="AL873" s="85"/>
      <c r="AM873" s="85"/>
    </row>
    <row r="874" spans="2:39" ht="14.45" customHeight="1" x14ac:dyDescent="0.25">
      <c r="B874" s="85"/>
      <c r="C874" s="85"/>
      <c r="D874" s="85"/>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c r="AL874" s="85"/>
      <c r="AM874" s="85"/>
    </row>
    <row r="875" spans="2:39" ht="14.45" customHeight="1" x14ac:dyDescent="0.25">
      <c r="B875" s="85"/>
      <c r="C875" s="85"/>
      <c r="D875" s="85"/>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c r="AL875" s="85"/>
      <c r="AM875" s="85"/>
    </row>
    <row r="876" spans="2:39" ht="14.45" customHeight="1" x14ac:dyDescent="0.25">
      <c r="B876" s="85"/>
      <c r="C876" s="85"/>
      <c r="D876" s="85"/>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c r="AL876" s="85"/>
      <c r="AM876" s="85"/>
    </row>
    <row r="877" spans="2:39" ht="14.45" customHeight="1" x14ac:dyDescent="0.25">
      <c r="B877" s="85"/>
      <c r="C877" s="85"/>
      <c r="D877" s="85"/>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c r="AL877" s="85"/>
      <c r="AM877" s="85"/>
    </row>
    <row r="878" spans="2:39" ht="14.45" customHeight="1" x14ac:dyDescent="0.25">
      <c r="B878" s="85"/>
      <c r="C878" s="85"/>
      <c r="D878" s="85"/>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c r="AH878" s="85"/>
      <c r="AI878" s="85"/>
      <c r="AJ878" s="85"/>
      <c r="AK878" s="85"/>
      <c r="AL878" s="85"/>
      <c r="AM878" s="85"/>
    </row>
    <row r="879" spans="2:39" ht="14.45" customHeight="1" x14ac:dyDescent="0.25">
      <c r="B879" s="85"/>
      <c r="C879" s="85"/>
      <c r="D879" s="85"/>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c r="AL879" s="85"/>
      <c r="AM879" s="85"/>
    </row>
    <row r="880" spans="2:39" ht="14.45" customHeight="1" x14ac:dyDescent="0.25">
      <c r="B880" s="85"/>
      <c r="C880" s="85"/>
      <c r="D880" s="85"/>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c r="AL880" s="85"/>
      <c r="AM880" s="85"/>
    </row>
    <row r="881" spans="2:39" ht="14.45" customHeight="1" x14ac:dyDescent="0.25">
      <c r="B881" s="85"/>
      <c r="C881" s="85"/>
      <c r="D881" s="85"/>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c r="AL881" s="85"/>
      <c r="AM881" s="85"/>
    </row>
    <row r="882" spans="2:39" ht="14.45" customHeight="1" x14ac:dyDescent="0.25">
      <c r="B882" s="85"/>
      <c r="C882" s="85"/>
      <c r="D882" s="85"/>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c r="AL882" s="85"/>
      <c r="AM882" s="85"/>
    </row>
    <row r="883" spans="2:39" ht="14.45" customHeight="1" x14ac:dyDescent="0.25">
      <c r="B883" s="85"/>
      <c r="C883" s="85"/>
      <c r="D883" s="85"/>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c r="AL883" s="85"/>
      <c r="AM883" s="85"/>
    </row>
    <row r="884" spans="2:39" ht="14.45" customHeight="1" x14ac:dyDescent="0.25">
      <c r="B884" s="85"/>
      <c r="C884" s="85"/>
      <c r="D884" s="85"/>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c r="AL884" s="85"/>
      <c r="AM884" s="85"/>
    </row>
    <row r="885" spans="2:39" ht="14.45" customHeight="1" x14ac:dyDescent="0.25">
      <c r="B885" s="85"/>
      <c r="C885" s="85"/>
      <c r="D885" s="85"/>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c r="AL885" s="85"/>
      <c r="AM885" s="85"/>
    </row>
    <row r="886" spans="2:39" ht="14.45" customHeight="1" x14ac:dyDescent="0.25">
      <c r="B886" s="85"/>
      <c r="C886" s="85"/>
      <c r="D886" s="85"/>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c r="AL886" s="85"/>
      <c r="AM886" s="85"/>
    </row>
    <row r="887" spans="2:39" ht="14.45" customHeight="1" x14ac:dyDescent="0.25">
      <c r="B887" s="85"/>
      <c r="C887" s="85"/>
      <c r="D887" s="85"/>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c r="AL887" s="85"/>
      <c r="AM887" s="85"/>
    </row>
    <row r="888" spans="2:39" ht="14.45" customHeight="1" x14ac:dyDescent="0.25">
      <c r="B888" s="85"/>
      <c r="C888" s="85"/>
      <c r="D888" s="85"/>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c r="AL888" s="85"/>
      <c r="AM888" s="85"/>
    </row>
    <row r="889" spans="2:39" ht="14.45" customHeight="1" x14ac:dyDescent="0.25">
      <c r="B889" s="85"/>
      <c r="C889" s="85"/>
      <c r="D889" s="85"/>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c r="AL889" s="85"/>
      <c r="AM889" s="85"/>
    </row>
    <row r="890" spans="2:39" ht="14.45" customHeight="1" x14ac:dyDescent="0.25">
      <c r="B890" s="85"/>
      <c r="C890" s="85"/>
      <c r="D890" s="85"/>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c r="AL890" s="85"/>
      <c r="AM890" s="85"/>
    </row>
    <row r="891" spans="2:39" ht="14.45" customHeight="1" x14ac:dyDescent="0.25">
      <c r="B891" s="85"/>
      <c r="C891" s="85"/>
      <c r="D891" s="85"/>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c r="AL891" s="85"/>
      <c r="AM891" s="85"/>
    </row>
    <row r="892" spans="2:39" ht="14.45" customHeight="1" x14ac:dyDescent="0.25">
      <c r="B892" s="85"/>
      <c r="C892" s="85"/>
      <c r="D892" s="85"/>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c r="AL892" s="85"/>
      <c r="AM892" s="85"/>
    </row>
    <row r="893" spans="2:39" ht="14.45" customHeight="1" x14ac:dyDescent="0.25">
      <c r="B893" s="85"/>
      <c r="C893" s="85"/>
      <c r="D893" s="85"/>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c r="AL893" s="85"/>
      <c r="AM893" s="85"/>
    </row>
    <row r="894" spans="2:39" ht="14.45" customHeight="1" x14ac:dyDescent="0.25">
      <c r="B894" s="85"/>
      <c r="C894" s="85"/>
      <c r="D894" s="85"/>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c r="AJ894" s="85"/>
      <c r="AK894" s="85"/>
      <c r="AL894" s="85"/>
      <c r="AM894" s="85"/>
    </row>
    <row r="895" spans="2:39" ht="14.45" customHeight="1" x14ac:dyDescent="0.25">
      <c r="B895" s="85"/>
      <c r="C895" s="85"/>
      <c r="D895" s="85"/>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c r="AL895" s="85"/>
      <c r="AM895" s="85"/>
    </row>
    <row r="896" spans="2:39" ht="14.45" customHeight="1" x14ac:dyDescent="0.25">
      <c r="B896" s="85"/>
      <c r="C896" s="85"/>
      <c r="D896" s="85"/>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c r="AL896" s="85"/>
      <c r="AM896" s="85"/>
    </row>
    <row r="897" spans="2:39" ht="14.45" customHeight="1" x14ac:dyDescent="0.25">
      <c r="B897" s="85"/>
      <c r="C897" s="85"/>
      <c r="D897" s="85"/>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c r="AL897" s="85"/>
      <c r="AM897" s="85"/>
    </row>
    <row r="898" spans="2:39" ht="14.45" customHeight="1" x14ac:dyDescent="0.25">
      <c r="B898" s="85"/>
      <c r="C898" s="85"/>
      <c r="D898" s="85"/>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c r="AL898" s="85"/>
      <c r="AM898" s="85"/>
    </row>
    <row r="899" spans="2:39" ht="14.45" customHeight="1" x14ac:dyDescent="0.25">
      <c r="B899" s="85"/>
      <c r="C899" s="85"/>
      <c r="D899" s="85"/>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c r="AL899" s="85"/>
      <c r="AM899" s="85"/>
    </row>
    <row r="900" spans="2:39" ht="14.45" customHeight="1" x14ac:dyDescent="0.25">
      <c r="B900" s="85"/>
      <c r="C900" s="85"/>
      <c r="D900" s="85"/>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c r="AL900" s="85"/>
      <c r="AM900" s="85"/>
    </row>
    <row r="901" spans="2:39" ht="14.45" customHeight="1" x14ac:dyDescent="0.25">
      <c r="B901" s="85"/>
      <c r="C901" s="85"/>
      <c r="D901" s="85"/>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c r="AL901" s="85"/>
      <c r="AM901" s="85"/>
    </row>
    <row r="902" spans="2:39" ht="14.45" customHeight="1" x14ac:dyDescent="0.25">
      <c r="B902" s="85"/>
      <c r="C902" s="85"/>
      <c r="D902" s="85"/>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c r="AL902" s="85"/>
      <c r="AM902" s="85"/>
    </row>
    <row r="903" spans="2:39" ht="14.45" customHeight="1" x14ac:dyDescent="0.25">
      <c r="B903" s="85"/>
      <c r="C903" s="85"/>
      <c r="D903" s="85"/>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c r="AL903" s="85"/>
      <c r="AM903" s="85"/>
    </row>
    <row r="904" spans="2:39" ht="14.45" customHeight="1" x14ac:dyDescent="0.25">
      <c r="B904" s="85"/>
      <c r="C904" s="85"/>
      <c r="D904" s="85"/>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c r="AL904" s="85"/>
      <c r="AM904" s="85"/>
    </row>
    <row r="905" spans="2:39" ht="14.45" customHeight="1" x14ac:dyDescent="0.25">
      <c r="B905" s="85"/>
      <c r="C905" s="85"/>
      <c r="D905" s="85"/>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c r="AL905" s="85"/>
      <c r="AM905" s="85"/>
    </row>
    <row r="906" spans="2:39" ht="14.45" customHeight="1" x14ac:dyDescent="0.25">
      <c r="B906" s="85"/>
      <c r="C906" s="85"/>
      <c r="D906" s="85"/>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c r="AL906" s="85"/>
      <c r="AM906" s="85"/>
    </row>
    <row r="907" spans="2:39" ht="14.45" customHeight="1" x14ac:dyDescent="0.25">
      <c r="B907" s="85"/>
      <c r="C907" s="85"/>
      <c r="D907" s="85"/>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c r="AL907" s="85"/>
      <c r="AM907" s="85"/>
    </row>
    <row r="908" spans="2:39" ht="14.45" customHeight="1" x14ac:dyDescent="0.25">
      <c r="B908" s="85"/>
      <c r="C908" s="85"/>
      <c r="D908" s="85"/>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c r="AL908" s="85"/>
      <c r="AM908" s="85"/>
    </row>
    <row r="909" spans="2:39" ht="14.45" customHeight="1" x14ac:dyDescent="0.25">
      <c r="B909" s="85"/>
      <c r="C909" s="85"/>
      <c r="D909" s="85"/>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c r="AL909" s="85"/>
      <c r="AM909" s="85"/>
    </row>
    <row r="910" spans="2:39" ht="14.45" customHeight="1" x14ac:dyDescent="0.25">
      <c r="B910" s="85"/>
      <c r="C910" s="85"/>
      <c r="D910" s="85"/>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c r="AL910" s="85"/>
      <c r="AM910" s="85"/>
    </row>
    <row r="911" spans="2:39" ht="14.45" customHeight="1" x14ac:dyDescent="0.25">
      <c r="B911" s="85"/>
      <c r="C911" s="85"/>
      <c r="D911" s="85"/>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c r="AL911" s="85"/>
      <c r="AM911" s="85"/>
    </row>
    <row r="912" spans="2:39" ht="14.45" customHeight="1" x14ac:dyDescent="0.25">
      <c r="B912" s="85"/>
      <c r="C912" s="85"/>
      <c r="D912" s="85"/>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c r="AL912" s="85"/>
      <c r="AM912" s="85"/>
    </row>
    <row r="913" spans="2:39" ht="14.45" customHeight="1" x14ac:dyDescent="0.25">
      <c r="B913" s="85"/>
      <c r="C913" s="85"/>
      <c r="D913" s="85"/>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c r="AL913" s="85"/>
      <c r="AM913" s="85"/>
    </row>
    <row r="914" spans="2:39" ht="14.45" customHeight="1" x14ac:dyDescent="0.25">
      <c r="B914" s="85"/>
      <c r="C914" s="85"/>
      <c r="D914" s="85"/>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c r="AL914" s="85"/>
      <c r="AM914" s="85"/>
    </row>
    <row r="915" spans="2:39" ht="14.45" customHeight="1" x14ac:dyDescent="0.25">
      <c r="B915" s="85"/>
      <c r="C915" s="85"/>
      <c r="D915" s="85"/>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c r="AL915" s="85"/>
      <c r="AM915" s="85"/>
    </row>
    <row r="916" spans="2:39" ht="14.45" customHeight="1" x14ac:dyDescent="0.25">
      <c r="B916" s="85"/>
      <c r="C916" s="85"/>
      <c r="D916" s="85"/>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c r="AH916" s="85"/>
      <c r="AI916" s="85"/>
      <c r="AJ916" s="85"/>
      <c r="AK916" s="85"/>
      <c r="AL916" s="85"/>
      <c r="AM916" s="85"/>
    </row>
    <row r="917" spans="2:39" ht="14.45" customHeight="1" x14ac:dyDescent="0.25">
      <c r="B917" s="85"/>
      <c r="C917" s="85"/>
      <c r="D917" s="85"/>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c r="AL917" s="85"/>
      <c r="AM917" s="85"/>
    </row>
    <row r="918" spans="2:39" ht="14.45" customHeight="1" x14ac:dyDescent="0.25">
      <c r="B918" s="85"/>
      <c r="C918" s="85"/>
      <c r="D918" s="85"/>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c r="AL918" s="85"/>
      <c r="AM918" s="85"/>
    </row>
    <row r="919" spans="2:39" ht="14.45" customHeight="1" x14ac:dyDescent="0.25">
      <c r="B919" s="85"/>
      <c r="C919" s="85"/>
      <c r="D919" s="85"/>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c r="AL919" s="85"/>
      <c r="AM919" s="85"/>
    </row>
    <row r="920" spans="2:39" ht="14.45" customHeight="1" x14ac:dyDescent="0.25">
      <c r="B920" s="85"/>
      <c r="C920" s="85"/>
      <c r="D920" s="85"/>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c r="AL920" s="85"/>
      <c r="AM920" s="85"/>
    </row>
    <row r="921" spans="2:39" ht="14.45" customHeight="1" x14ac:dyDescent="0.25">
      <c r="B921" s="85"/>
      <c r="C921" s="85"/>
      <c r="D921" s="85"/>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c r="AL921" s="85"/>
      <c r="AM921" s="85"/>
    </row>
    <row r="922" spans="2:39" ht="14.45" customHeight="1" x14ac:dyDescent="0.25">
      <c r="B922" s="85"/>
      <c r="C922" s="85"/>
      <c r="D922" s="85"/>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c r="AL922" s="85"/>
      <c r="AM922" s="85"/>
    </row>
    <row r="923" spans="2:39" ht="14.45" customHeight="1" x14ac:dyDescent="0.25">
      <c r="B923" s="85"/>
      <c r="C923" s="85"/>
      <c r="D923" s="85"/>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c r="AL923" s="85"/>
      <c r="AM923" s="85"/>
    </row>
    <row r="924" spans="2:39" ht="14.45" customHeight="1" x14ac:dyDescent="0.25">
      <c r="B924" s="85"/>
      <c r="C924" s="85"/>
      <c r="D924" s="85"/>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c r="AL924" s="85"/>
      <c r="AM924" s="85"/>
    </row>
    <row r="925" spans="2:39" ht="14.45" customHeight="1" x14ac:dyDescent="0.25">
      <c r="B925" s="85"/>
      <c r="C925" s="85"/>
      <c r="D925" s="85"/>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c r="AL925" s="85"/>
      <c r="AM925" s="85"/>
    </row>
    <row r="926" spans="2:39" ht="14.45" customHeight="1" x14ac:dyDescent="0.25">
      <c r="B926" s="85"/>
      <c r="C926" s="85"/>
      <c r="D926" s="85"/>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c r="AL926" s="85"/>
      <c r="AM926" s="85"/>
    </row>
    <row r="927" spans="2:39" ht="14.45" customHeight="1" x14ac:dyDescent="0.25">
      <c r="B927" s="85"/>
      <c r="C927" s="85"/>
      <c r="D927" s="85"/>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c r="AL927" s="85"/>
      <c r="AM927" s="85"/>
    </row>
    <row r="928" spans="2:39" ht="14.45" customHeight="1" x14ac:dyDescent="0.25">
      <c r="B928" s="85"/>
      <c r="C928" s="85"/>
      <c r="D928" s="85"/>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c r="AL928" s="85"/>
      <c r="AM928" s="85"/>
    </row>
    <row r="929" spans="2:39" ht="14.45" customHeight="1" x14ac:dyDescent="0.25">
      <c r="B929" s="85"/>
      <c r="C929" s="85"/>
      <c r="D929" s="85"/>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c r="AL929" s="85"/>
      <c r="AM929" s="85"/>
    </row>
    <row r="930" spans="2:39" ht="14.45" customHeight="1" x14ac:dyDescent="0.25">
      <c r="B930" s="85"/>
      <c r="C930" s="85"/>
      <c r="D930" s="85"/>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c r="AL930" s="85"/>
      <c r="AM930" s="85"/>
    </row>
    <row r="931" spans="2:39" ht="14.45" customHeight="1" x14ac:dyDescent="0.25">
      <c r="B931" s="85"/>
      <c r="C931" s="85"/>
      <c r="D931" s="85"/>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c r="AL931" s="85"/>
      <c r="AM931" s="85"/>
    </row>
    <row r="932" spans="2:39" ht="14.45" customHeight="1" x14ac:dyDescent="0.25">
      <c r="B932" s="85"/>
      <c r="C932" s="85"/>
      <c r="D932" s="85"/>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c r="AJ932" s="85"/>
      <c r="AK932" s="85"/>
      <c r="AL932" s="85"/>
      <c r="AM932" s="85"/>
    </row>
    <row r="933" spans="2:39" ht="14.45" customHeight="1" x14ac:dyDescent="0.25">
      <c r="B933" s="85"/>
      <c r="C933" s="85"/>
      <c r="D933" s="85"/>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c r="AL933" s="85"/>
      <c r="AM933" s="85"/>
    </row>
    <row r="934" spans="2:39" ht="14.45" customHeight="1" x14ac:dyDescent="0.25">
      <c r="B934" s="85"/>
      <c r="C934" s="85"/>
      <c r="D934" s="85"/>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c r="AL934" s="85"/>
      <c r="AM934" s="85"/>
    </row>
    <row r="935" spans="2:39" ht="14.45" customHeight="1" x14ac:dyDescent="0.25">
      <c r="B935" s="85"/>
      <c r="C935" s="85"/>
      <c r="D935" s="85"/>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c r="AL935" s="85"/>
      <c r="AM935" s="85"/>
    </row>
    <row r="936" spans="2:39" ht="14.45" customHeight="1" x14ac:dyDescent="0.25">
      <c r="B936" s="85"/>
      <c r="C936" s="85"/>
      <c r="D936" s="85"/>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c r="AL936" s="85"/>
      <c r="AM936" s="85"/>
    </row>
    <row r="937" spans="2:39" ht="14.45" customHeight="1" x14ac:dyDescent="0.25">
      <c r="B937" s="85"/>
      <c r="C937" s="85"/>
      <c r="D937" s="85"/>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c r="AL937" s="85"/>
      <c r="AM937" s="85"/>
    </row>
    <row r="938" spans="2:39" ht="14.45" customHeight="1" x14ac:dyDescent="0.25">
      <c r="B938" s="85"/>
      <c r="C938" s="85"/>
      <c r="D938" s="85"/>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c r="AL938" s="85"/>
      <c r="AM938" s="85"/>
    </row>
    <row r="939" spans="2:39" ht="14.45" customHeight="1" x14ac:dyDescent="0.25">
      <c r="B939" s="85"/>
      <c r="C939" s="85"/>
      <c r="D939" s="85"/>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c r="AL939" s="85"/>
      <c r="AM939" s="85"/>
    </row>
    <row r="940" spans="2:39" ht="14.45" customHeight="1" x14ac:dyDescent="0.25">
      <c r="B940" s="85"/>
      <c r="C940" s="85"/>
      <c r="D940" s="85"/>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c r="AL940" s="85"/>
      <c r="AM940" s="85"/>
    </row>
    <row r="941" spans="2:39" ht="14.45" customHeight="1" x14ac:dyDescent="0.25">
      <c r="B941" s="85"/>
      <c r="C941" s="85"/>
      <c r="D941" s="85"/>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c r="AL941" s="85"/>
      <c r="AM941" s="85"/>
    </row>
    <row r="942" spans="2:39" ht="14.45" customHeight="1" x14ac:dyDescent="0.25">
      <c r="B942" s="85"/>
      <c r="C942" s="85"/>
      <c r="D942" s="85"/>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c r="AL942" s="85"/>
      <c r="AM942" s="85"/>
    </row>
    <row r="943" spans="2:39" ht="14.45" customHeight="1" x14ac:dyDescent="0.25">
      <c r="B943" s="85"/>
      <c r="C943" s="85"/>
      <c r="D943" s="85"/>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c r="AL943" s="85"/>
      <c r="AM943" s="85"/>
    </row>
    <row r="944" spans="2:39" ht="14.45" customHeight="1" x14ac:dyDescent="0.25">
      <c r="B944" s="85"/>
      <c r="C944" s="85"/>
      <c r="D944" s="85"/>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c r="AL944" s="85"/>
      <c r="AM944" s="85"/>
    </row>
    <row r="945" spans="2:39" ht="14.45" customHeight="1" x14ac:dyDescent="0.25">
      <c r="B945" s="85"/>
      <c r="C945" s="85"/>
      <c r="D945" s="85"/>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c r="AL945" s="85"/>
      <c r="AM945" s="85"/>
    </row>
    <row r="946" spans="2:39" ht="14.45" customHeight="1" x14ac:dyDescent="0.25">
      <c r="B946" s="85"/>
      <c r="C946" s="85"/>
      <c r="D946" s="85"/>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c r="AL946" s="85"/>
      <c r="AM946" s="85"/>
    </row>
    <row r="947" spans="2:39" ht="14.45" customHeight="1" x14ac:dyDescent="0.25">
      <c r="B947" s="85"/>
      <c r="C947" s="85"/>
      <c r="D947" s="85"/>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c r="AL947" s="85"/>
      <c r="AM947" s="85"/>
    </row>
    <row r="948" spans="2:39" ht="14.45" customHeight="1" x14ac:dyDescent="0.25">
      <c r="B948" s="85"/>
      <c r="C948" s="85"/>
      <c r="D948" s="85"/>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c r="AL948" s="85"/>
      <c r="AM948" s="85"/>
    </row>
    <row r="949" spans="2:39" ht="14.45" customHeight="1" x14ac:dyDescent="0.25">
      <c r="B949" s="85"/>
      <c r="C949" s="85"/>
      <c r="D949" s="85"/>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c r="AL949" s="85"/>
      <c r="AM949" s="85"/>
    </row>
    <row r="950" spans="2:39" ht="14.45" customHeight="1" x14ac:dyDescent="0.25">
      <c r="B950" s="85"/>
      <c r="C950" s="85"/>
      <c r="D950" s="85"/>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c r="AL950" s="85"/>
      <c r="AM950" s="85"/>
    </row>
    <row r="951" spans="2:39" ht="14.45" customHeight="1" x14ac:dyDescent="0.25">
      <c r="B951" s="85"/>
      <c r="C951" s="85"/>
      <c r="D951" s="85"/>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c r="AL951" s="85"/>
      <c r="AM951" s="85"/>
    </row>
    <row r="952" spans="2:39" ht="14.45" customHeight="1" x14ac:dyDescent="0.25">
      <c r="B952" s="85"/>
      <c r="C952" s="85"/>
      <c r="D952" s="85"/>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c r="AH952" s="85"/>
      <c r="AI952" s="85"/>
      <c r="AJ952" s="85"/>
      <c r="AK952" s="85"/>
      <c r="AL952" s="85"/>
      <c r="AM952" s="85"/>
    </row>
    <row r="953" spans="2:39" ht="14.45" customHeight="1" x14ac:dyDescent="0.25">
      <c r="B953" s="85"/>
      <c r="C953" s="85"/>
      <c r="D953" s="85"/>
      <c r="E953" s="85"/>
      <c r="F953" s="85"/>
      <c r="G953" s="85"/>
      <c r="H953" s="85"/>
      <c r="I953" s="85"/>
      <c r="J953" s="85"/>
      <c r="K953" s="85"/>
      <c r="L953" s="85"/>
    </row>
    <row r="954" spans="2:39" ht="14.45" customHeight="1" x14ac:dyDescent="0.25">
      <c r="B954" s="85"/>
      <c r="C954" s="85"/>
      <c r="D954" s="85"/>
      <c r="E954" s="85"/>
      <c r="F954" s="85"/>
      <c r="G954" s="85"/>
      <c r="H954" s="85"/>
      <c r="I954" s="85"/>
      <c r="J954" s="85"/>
      <c r="K954" s="85"/>
      <c r="L954" s="85"/>
    </row>
    <row r="955" spans="2:39" ht="14.45" customHeight="1" x14ac:dyDescent="0.25">
      <c r="B955" s="85"/>
      <c r="C955" s="85"/>
      <c r="D955" s="85"/>
      <c r="E955" s="85"/>
      <c r="F955" s="85"/>
      <c r="G955" s="85"/>
      <c r="H955" s="85"/>
      <c r="I955" s="85"/>
      <c r="J955" s="85"/>
      <c r="K955" s="85"/>
      <c r="L955" s="85"/>
    </row>
    <row r="956" spans="2:39" ht="14.45" customHeight="1" x14ac:dyDescent="0.25">
      <c r="B956" s="85"/>
      <c r="C956" s="85"/>
      <c r="D956" s="85"/>
      <c r="E956" s="85"/>
      <c r="F956" s="85"/>
      <c r="G956" s="85"/>
      <c r="H956" s="85"/>
      <c r="I956" s="85"/>
      <c r="J956" s="85"/>
      <c r="K956" s="85"/>
      <c r="L956" s="85"/>
    </row>
    <row r="957" spans="2:39" ht="14.45" customHeight="1" x14ac:dyDescent="0.25">
      <c r="B957" s="85"/>
      <c r="C957" s="85"/>
      <c r="D957" s="85"/>
      <c r="E957" s="85"/>
      <c r="F957" s="85"/>
      <c r="G957" s="85"/>
      <c r="H957" s="85"/>
      <c r="I957" s="85"/>
      <c r="J957" s="85"/>
      <c r="K957" s="85"/>
      <c r="L957" s="85"/>
    </row>
    <row r="958" spans="2:39" ht="14.45" customHeight="1" x14ac:dyDescent="0.25">
      <c r="B958" s="85"/>
      <c r="C958" s="85"/>
      <c r="D958" s="85"/>
      <c r="E958" s="85"/>
      <c r="F958" s="85"/>
      <c r="G958" s="85"/>
      <c r="H958" s="85"/>
      <c r="I958" s="85"/>
      <c r="J958" s="85"/>
      <c r="K958" s="85"/>
      <c r="L958" s="85"/>
    </row>
    <row r="959" spans="2:39" ht="14.45" customHeight="1" x14ac:dyDescent="0.25">
      <c r="B959" s="85"/>
      <c r="C959" s="85"/>
      <c r="D959" s="85"/>
      <c r="E959" s="85"/>
      <c r="F959" s="85"/>
      <c r="G959" s="85"/>
      <c r="H959" s="85"/>
      <c r="I959" s="85"/>
      <c r="J959" s="85"/>
      <c r="K959" s="85"/>
      <c r="L959" s="85"/>
    </row>
    <row r="960" spans="2:39" ht="14.45" customHeight="1" x14ac:dyDescent="0.25">
      <c r="B960" s="85"/>
      <c r="C960" s="85"/>
      <c r="D960" s="85"/>
      <c r="E960" s="85"/>
      <c r="F960" s="85"/>
      <c r="G960" s="85"/>
      <c r="H960" s="85"/>
      <c r="I960" s="85"/>
      <c r="J960" s="85"/>
      <c r="K960" s="85"/>
      <c r="L960" s="85"/>
    </row>
    <row r="961" spans="2:12" ht="14.45" customHeight="1" x14ac:dyDescent="0.25">
      <c r="B961" s="85"/>
      <c r="C961" s="85"/>
      <c r="D961" s="85"/>
      <c r="E961" s="85"/>
      <c r="F961" s="85"/>
      <c r="G961" s="85"/>
      <c r="H961" s="85"/>
      <c r="I961" s="85"/>
      <c r="J961" s="85"/>
      <c r="K961" s="85"/>
      <c r="L961" s="85"/>
    </row>
    <row r="962" spans="2:12" ht="14.45" customHeight="1" x14ac:dyDescent="0.25">
      <c r="B962" s="85"/>
      <c r="C962" s="85"/>
      <c r="D962" s="85"/>
      <c r="E962" s="85"/>
      <c r="F962" s="85"/>
      <c r="G962" s="85"/>
      <c r="H962" s="85"/>
      <c r="I962" s="85"/>
      <c r="J962" s="85"/>
      <c r="K962" s="85"/>
      <c r="L962" s="85"/>
    </row>
    <row r="963" spans="2:12" ht="14.45" customHeight="1" x14ac:dyDescent="0.25">
      <c r="B963" s="85"/>
      <c r="C963" s="85"/>
      <c r="D963" s="85"/>
      <c r="E963" s="85"/>
      <c r="F963" s="85"/>
      <c r="G963" s="85"/>
      <c r="H963" s="85"/>
      <c r="I963" s="85"/>
      <c r="J963" s="85"/>
      <c r="K963" s="85"/>
      <c r="L963" s="85"/>
    </row>
    <row r="964" spans="2:12" ht="14.45" customHeight="1" x14ac:dyDescent="0.25">
      <c r="B964" s="85"/>
      <c r="C964" s="85"/>
      <c r="D964" s="85"/>
      <c r="E964" s="85"/>
      <c r="F964" s="85"/>
      <c r="G964" s="85"/>
      <c r="H964" s="85"/>
      <c r="I964" s="85"/>
      <c r="J964" s="85"/>
      <c r="K964" s="85"/>
      <c r="L964" s="85"/>
    </row>
    <row r="965" spans="2:12" ht="14.45" customHeight="1" x14ac:dyDescent="0.25">
      <c r="B965" s="85"/>
      <c r="C965" s="85"/>
      <c r="D965" s="85"/>
      <c r="E965" s="85"/>
      <c r="F965" s="85"/>
      <c r="G965" s="85"/>
      <c r="H965" s="85"/>
      <c r="I965" s="85"/>
      <c r="J965" s="85"/>
      <c r="K965" s="85"/>
      <c r="L965" s="85"/>
    </row>
    <row r="966" spans="2:12" ht="14.45" customHeight="1" x14ac:dyDescent="0.25">
      <c r="B966" s="85"/>
      <c r="C966" s="85"/>
      <c r="D966" s="85"/>
      <c r="E966" s="85"/>
      <c r="F966" s="85"/>
      <c r="G966" s="85"/>
      <c r="H966" s="85"/>
      <c r="I966" s="85"/>
      <c r="J966" s="85"/>
      <c r="K966" s="85"/>
      <c r="L966" s="85"/>
    </row>
    <row r="967" spans="2:12" ht="14.45" customHeight="1" x14ac:dyDescent="0.25">
      <c r="B967" s="85"/>
      <c r="C967" s="85"/>
      <c r="D967" s="85"/>
      <c r="E967" s="85"/>
      <c r="F967" s="85"/>
      <c r="G967" s="85"/>
      <c r="H967" s="85"/>
      <c r="I967" s="85"/>
      <c r="J967" s="85"/>
      <c r="K967" s="85"/>
      <c r="L967" s="85"/>
    </row>
    <row r="968" spans="2:12" ht="14.45" customHeight="1" x14ac:dyDescent="0.25">
      <c r="B968" s="85"/>
      <c r="C968" s="85"/>
      <c r="D968" s="85"/>
      <c r="E968" s="85"/>
      <c r="F968" s="85"/>
      <c r="G968" s="85"/>
      <c r="H968" s="85"/>
      <c r="I968" s="85"/>
      <c r="J968" s="85"/>
      <c r="K968" s="85"/>
      <c r="L968" s="85"/>
    </row>
    <row r="969" spans="2:12" ht="14.45" customHeight="1" x14ac:dyDescent="0.25">
      <c r="B969" s="85"/>
      <c r="C969" s="85"/>
      <c r="D969" s="85"/>
      <c r="E969" s="85"/>
      <c r="F969" s="85"/>
      <c r="G969" s="85"/>
      <c r="H969" s="85"/>
      <c r="I969" s="85"/>
      <c r="J969" s="85"/>
      <c r="K969" s="85"/>
      <c r="L969" s="85"/>
    </row>
    <row r="970" spans="2:12" ht="14.45" customHeight="1" x14ac:dyDescent="0.25">
      <c r="B970" s="85"/>
      <c r="C970" s="85"/>
      <c r="D970" s="85"/>
      <c r="E970" s="85"/>
      <c r="F970" s="85"/>
      <c r="G970" s="85"/>
      <c r="H970" s="85"/>
      <c r="I970" s="85"/>
      <c r="J970" s="85"/>
      <c r="K970" s="85"/>
      <c r="L970" s="85"/>
    </row>
    <row r="971" spans="2:12" ht="14.45" customHeight="1" x14ac:dyDescent="0.25">
      <c r="B971" s="85"/>
      <c r="C971" s="85"/>
      <c r="D971" s="85"/>
      <c r="E971" s="85"/>
      <c r="F971" s="85"/>
      <c r="G971" s="85"/>
      <c r="H971" s="85"/>
      <c r="I971" s="85"/>
      <c r="J971" s="85"/>
      <c r="K971" s="85"/>
      <c r="L971" s="85"/>
    </row>
    <row r="972" spans="2:12" ht="14.45" customHeight="1" x14ac:dyDescent="0.25">
      <c r="B972" s="85"/>
      <c r="C972" s="85"/>
      <c r="D972" s="85"/>
      <c r="E972" s="85"/>
      <c r="F972" s="85"/>
      <c r="G972" s="85"/>
      <c r="H972" s="85"/>
      <c r="I972" s="85"/>
      <c r="J972" s="85"/>
      <c r="K972" s="85"/>
      <c r="L972" s="85"/>
    </row>
    <row r="973" spans="2:12" ht="14.45" customHeight="1" x14ac:dyDescent="0.25">
      <c r="B973" s="85"/>
      <c r="C973" s="85"/>
      <c r="D973" s="85"/>
      <c r="E973" s="85"/>
      <c r="F973" s="85"/>
      <c r="G973" s="85"/>
      <c r="H973" s="85"/>
      <c r="I973" s="85"/>
      <c r="J973" s="85"/>
      <c r="K973" s="85"/>
      <c r="L973" s="85"/>
    </row>
    <row r="974" spans="2:12" ht="14.45" customHeight="1" x14ac:dyDescent="0.25">
      <c r="B974" s="85"/>
      <c r="C974" s="85"/>
      <c r="D974" s="85"/>
      <c r="E974" s="85"/>
      <c r="F974" s="85"/>
      <c r="G974" s="85"/>
      <c r="H974" s="85"/>
      <c r="I974" s="85"/>
      <c r="J974" s="85"/>
      <c r="K974" s="85"/>
      <c r="L974" s="85"/>
    </row>
    <row r="975" spans="2:12" ht="14.45" customHeight="1" x14ac:dyDescent="0.25">
      <c r="B975" s="85"/>
      <c r="C975" s="85"/>
      <c r="D975" s="85"/>
      <c r="E975" s="85"/>
      <c r="F975" s="85"/>
      <c r="G975" s="85"/>
      <c r="H975" s="85"/>
      <c r="I975" s="85"/>
      <c r="J975" s="85"/>
      <c r="K975" s="85"/>
      <c r="L975" s="85"/>
    </row>
    <row r="976" spans="2:12" ht="14.45" customHeight="1" x14ac:dyDescent="0.25">
      <c r="B976" s="85"/>
      <c r="C976" s="85"/>
      <c r="D976" s="85"/>
      <c r="E976" s="85"/>
      <c r="F976" s="85"/>
      <c r="G976" s="85"/>
      <c r="H976" s="85"/>
      <c r="I976" s="85"/>
      <c r="J976" s="85"/>
      <c r="K976" s="85"/>
      <c r="L976" s="85"/>
    </row>
    <row r="977" spans="2:12" ht="14.45" customHeight="1" x14ac:dyDescent="0.25">
      <c r="B977" s="85"/>
      <c r="C977" s="85"/>
      <c r="D977" s="85"/>
      <c r="E977" s="85"/>
      <c r="F977" s="85"/>
      <c r="G977" s="85"/>
      <c r="H977" s="85"/>
      <c r="I977" s="85"/>
      <c r="J977" s="85"/>
      <c r="K977" s="85"/>
      <c r="L977" s="85"/>
    </row>
    <row r="978" spans="2:12" ht="14.45" customHeight="1" x14ac:dyDescent="0.25">
      <c r="B978" s="85"/>
      <c r="C978" s="85"/>
      <c r="D978" s="85"/>
      <c r="E978" s="85"/>
      <c r="F978" s="85"/>
      <c r="G978" s="85"/>
      <c r="H978" s="85"/>
      <c r="I978" s="85"/>
      <c r="J978" s="85"/>
      <c r="K978" s="85"/>
      <c r="L978" s="85"/>
    </row>
    <row r="979" spans="2:12" ht="14.45" customHeight="1" x14ac:dyDescent="0.25">
      <c r="B979" s="85"/>
      <c r="C979" s="85"/>
      <c r="D979" s="85"/>
      <c r="E979" s="85"/>
      <c r="F979" s="85"/>
      <c r="G979" s="85"/>
      <c r="H979" s="85"/>
      <c r="I979" s="85"/>
      <c r="J979" s="85"/>
      <c r="K979" s="85"/>
      <c r="L979" s="85"/>
    </row>
    <row r="980" spans="2:12" ht="14.45" customHeight="1" x14ac:dyDescent="0.25">
      <c r="B980" s="85"/>
      <c r="C980" s="85"/>
      <c r="D980" s="85"/>
      <c r="E980" s="85"/>
      <c r="F980" s="85"/>
      <c r="G980" s="85"/>
      <c r="H980" s="85"/>
      <c r="I980" s="85"/>
      <c r="J980" s="85"/>
      <c r="K980" s="85"/>
      <c r="L980" s="85"/>
    </row>
    <row r="981" spans="2:12" ht="14.45" customHeight="1" x14ac:dyDescent="0.25">
      <c r="B981" s="85"/>
      <c r="C981" s="85"/>
      <c r="D981" s="85"/>
      <c r="E981" s="85"/>
      <c r="F981" s="85"/>
      <c r="G981" s="85"/>
      <c r="H981" s="85"/>
      <c r="I981" s="85"/>
      <c r="J981" s="85"/>
      <c r="K981" s="85"/>
      <c r="L981" s="85"/>
    </row>
    <row r="982" spans="2:12" ht="14.45" customHeight="1" x14ac:dyDescent="0.25">
      <c r="B982" s="85"/>
      <c r="C982" s="85"/>
      <c r="D982" s="85"/>
      <c r="E982" s="85"/>
      <c r="F982" s="85"/>
      <c r="G982" s="85"/>
      <c r="H982" s="85"/>
      <c r="I982" s="85"/>
      <c r="J982" s="85"/>
      <c r="K982" s="85"/>
      <c r="L982" s="85"/>
    </row>
    <row r="983" spans="2:12" ht="14.45" customHeight="1" x14ac:dyDescent="0.25">
      <c r="B983" s="85"/>
      <c r="C983" s="85"/>
      <c r="D983" s="85"/>
      <c r="E983" s="85"/>
      <c r="F983" s="85"/>
      <c r="G983" s="85"/>
      <c r="H983" s="85"/>
      <c r="I983" s="85"/>
      <c r="J983" s="85"/>
      <c r="K983" s="85"/>
      <c r="L983" s="85"/>
    </row>
    <row r="984" spans="2:12" ht="14.45" customHeight="1" x14ac:dyDescent="0.25">
      <c r="B984" s="85"/>
      <c r="C984" s="85"/>
      <c r="D984" s="85"/>
      <c r="E984" s="85"/>
      <c r="F984" s="85"/>
      <c r="G984" s="85"/>
      <c r="H984" s="85"/>
      <c r="I984" s="85"/>
      <c r="J984" s="85"/>
      <c r="K984" s="85"/>
      <c r="L984" s="85"/>
    </row>
    <row r="985" spans="2:12" ht="14.45" customHeight="1" x14ac:dyDescent="0.25">
      <c r="B985" s="85"/>
      <c r="C985" s="85"/>
      <c r="D985" s="85"/>
      <c r="E985" s="85"/>
      <c r="F985" s="85"/>
      <c r="G985" s="85"/>
      <c r="H985" s="85"/>
      <c r="I985" s="85"/>
      <c r="J985" s="85"/>
      <c r="K985" s="85"/>
      <c r="L985" s="85"/>
    </row>
    <row r="986" spans="2:12" ht="14.45" customHeight="1" x14ac:dyDescent="0.25">
      <c r="B986" s="85"/>
      <c r="C986" s="85"/>
      <c r="D986" s="85"/>
      <c r="E986" s="85"/>
      <c r="F986" s="85"/>
      <c r="G986" s="85"/>
      <c r="H986" s="85"/>
      <c r="I986" s="85"/>
      <c r="J986" s="85"/>
      <c r="K986" s="85"/>
      <c r="L986" s="85"/>
    </row>
    <row r="987" spans="2:12" ht="14.45" customHeight="1" x14ac:dyDescent="0.25">
      <c r="B987" s="85"/>
      <c r="C987" s="85"/>
      <c r="D987" s="85"/>
      <c r="E987" s="85"/>
      <c r="F987" s="85"/>
      <c r="G987" s="85"/>
      <c r="H987" s="85"/>
      <c r="I987" s="85"/>
      <c r="J987" s="85"/>
      <c r="K987" s="85"/>
      <c r="L987" s="85"/>
    </row>
    <row r="988" spans="2:12" ht="14.45" customHeight="1" x14ac:dyDescent="0.25">
      <c r="B988" s="85"/>
      <c r="C988" s="85"/>
      <c r="D988" s="85"/>
      <c r="E988" s="85"/>
      <c r="F988" s="85"/>
      <c r="G988" s="85"/>
      <c r="H988" s="85"/>
      <c r="I988" s="85"/>
      <c r="J988" s="85"/>
      <c r="K988" s="85"/>
      <c r="L988" s="85"/>
    </row>
    <row r="989" spans="2:12" ht="14.45" customHeight="1" x14ac:dyDescent="0.25">
      <c r="B989" s="85"/>
      <c r="C989" s="85"/>
      <c r="D989" s="85"/>
      <c r="E989" s="85"/>
      <c r="F989" s="85"/>
      <c r="G989" s="85"/>
      <c r="H989" s="85"/>
      <c r="I989" s="85"/>
      <c r="J989" s="85"/>
      <c r="K989" s="85"/>
      <c r="L989" s="85"/>
    </row>
    <row r="990" spans="2:12" ht="14.45" customHeight="1" x14ac:dyDescent="0.25">
      <c r="B990" s="85"/>
      <c r="C990" s="85"/>
      <c r="D990" s="85"/>
      <c r="E990" s="85"/>
      <c r="F990" s="85"/>
      <c r="G990" s="85"/>
      <c r="H990" s="85"/>
      <c r="I990" s="85"/>
      <c r="J990" s="85"/>
      <c r="K990" s="85"/>
      <c r="L990" s="85"/>
    </row>
    <row r="991" spans="2:12" ht="14.45" customHeight="1" x14ac:dyDescent="0.25">
      <c r="B991" s="85"/>
      <c r="C991" s="85"/>
      <c r="D991" s="85"/>
      <c r="E991" s="85"/>
      <c r="F991" s="85"/>
      <c r="G991" s="85"/>
      <c r="H991" s="85"/>
      <c r="I991" s="85"/>
      <c r="J991" s="85"/>
      <c r="K991" s="85"/>
      <c r="L991" s="85"/>
    </row>
    <row r="992" spans="2:12" ht="14.45" customHeight="1" x14ac:dyDescent="0.25">
      <c r="B992" s="85"/>
      <c r="C992" s="85"/>
      <c r="D992" s="85"/>
      <c r="E992" s="85"/>
      <c r="F992" s="85"/>
      <c r="G992" s="85"/>
      <c r="H992" s="85"/>
      <c r="I992" s="85"/>
      <c r="J992" s="85"/>
      <c r="K992" s="85"/>
      <c r="L992" s="85"/>
    </row>
    <row r="993" spans="2:12" ht="14.45" customHeight="1" x14ac:dyDescent="0.25">
      <c r="B993" s="85"/>
      <c r="C993" s="85"/>
      <c r="D993" s="85"/>
      <c r="E993" s="85"/>
      <c r="F993" s="85"/>
      <c r="G993" s="85"/>
      <c r="H993" s="85"/>
      <c r="I993" s="85"/>
      <c r="J993" s="85"/>
      <c r="K993" s="85"/>
      <c r="L993" s="85"/>
    </row>
    <row r="994" spans="2:12" ht="14.45" customHeight="1" x14ac:dyDescent="0.25">
      <c r="B994" s="85"/>
      <c r="C994" s="85"/>
      <c r="D994" s="85"/>
      <c r="E994" s="85"/>
      <c r="F994" s="85"/>
      <c r="G994" s="85"/>
      <c r="H994" s="85"/>
      <c r="I994" s="85"/>
      <c r="J994" s="85"/>
      <c r="K994" s="85"/>
      <c r="L994" s="85"/>
    </row>
    <row r="995" spans="2:12" ht="14.45" customHeight="1" x14ac:dyDescent="0.25">
      <c r="B995" s="85"/>
      <c r="C995" s="85"/>
      <c r="D995" s="85"/>
      <c r="E995" s="85"/>
      <c r="F995" s="85"/>
      <c r="G995" s="85"/>
      <c r="H995" s="85"/>
      <c r="I995" s="85"/>
      <c r="J995" s="85"/>
      <c r="K995" s="85"/>
      <c r="L995" s="85"/>
    </row>
    <row r="996" spans="2:12" ht="14.45" customHeight="1" x14ac:dyDescent="0.25">
      <c r="B996" s="85"/>
      <c r="C996" s="85"/>
      <c r="D996" s="85"/>
      <c r="E996" s="85"/>
      <c r="F996" s="85"/>
      <c r="G996" s="85"/>
      <c r="H996" s="85"/>
      <c r="I996" s="85"/>
      <c r="J996" s="85"/>
      <c r="K996" s="85"/>
      <c r="L996" s="85"/>
    </row>
    <row r="997" spans="2:12" ht="14.45" customHeight="1" x14ac:dyDescent="0.25">
      <c r="B997" s="85"/>
      <c r="C997" s="85"/>
      <c r="D997" s="85"/>
      <c r="E997" s="85"/>
      <c r="F997" s="85"/>
      <c r="G997" s="85"/>
      <c r="H997" s="85"/>
      <c r="I997" s="85"/>
      <c r="J997" s="85"/>
      <c r="K997" s="85"/>
      <c r="L997" s="85"/>
    </row>
    <row r="998" spans="2:12" ht="14.45" customHeight="1" x14ac:dyDescent="0.25">
      <c r="B998" s="85"/>
      <c r="C998" s="85"/>
      <c r="D998" s="85"/>
      <c r="E998" s="85"/>
      <c r="F998" s="85"/>
      <c r="G998" s="85"/>
      <c r="H998" s="85"/>
      <c r="I998" s="85"/>
      <c r="J998" s="85"/>
      <c r="K998" s="85"/>
      <c r="L998" s="85"/>
    </row>
    <row r="999" spans="2:12" ht="14.45" customHeight="1" x14ac:dyDescent="0.25">
      <c r="B999" s="85"/>
      <c r="C999" s="85"/>
      <c r="D999" s="85"/>
      <c r="E999" s="85"/>
      <c r="F999" s="85"/>
      <c r="G999" s="85"/>
      <c r="H999" s="85"/>
      <c r="I999" s="85"/>
      <c r="J999" s="85"/>
      <c r="K999" s="85"/>
      <c r="L999" s="85"/>
    </row>
    <row r="1000" spans="2:12" ht="14.45" customHeight="1" x14ac:dyDescent="0.25">
      <c r="B1000" s="85"/>
      <c r="C1000" s="85"/>
      <c r="D1000" s="85"/>
      <c r="E1000" s="85"/>
      <c r="F1000" s="85"/>
      <c r="G1000" s="85"/>
      <c r="H1000" s="85"/>
      <c r="I1000" s="85"/>
      <c r="J1000" s="85"/>
      <c r="K1000" s="85"/>
      <c r="L1000" s="85"/>
    </row>
    <row r="1001" spans="2:12" ht="14.45" customHeight="1" x14ac:dyDescent="0.25">
      <c r="B1001" s="85"/>
      <c r="C1001" s="85"/>
      <c r="D1001" s="85"/>
      <c r="E1001" s="85"/>
      <c r="F1001" s="85"/>
      <c r="G1001" s="85"/>
      <c r="H1001" s="85"/>
      <c r="I1001" s="85"/>
      <c r="J1001" s="85"/>
      <c r="K1001" s="85"/>
      <c r="L1001" s="85"/>
    </row>
    <row r="1002" spans="2:12" ht="14.45" customHeight="1" x14ac:dyDescent="0.25">
      <c r="B1002" s="85"/>
      <c r="C1002" s="85"/>
      <c r="D1002" s="85"/>
      <c r="E1002" s="85"/>
      <c r="F1002" s="85"/>
      <c r="G1002" s="85"/>
      <c r="H1002" s="85"/>
      <c r="I1002" s="85"/>
      <c r="J1002" s="85"/>
      <c r="K1002" s="85"/>
      <c r="L1002" s="85"/>
    </row>
    <row r="1003" spans="2:12" ht="14.45" customHeight="1" x14ac:dyDescent="0.25">
      <c r="B1003" s="85"/>
      <c r="C1003" s="85"/>
      <c r="D1003" s="85"/>
      <c r="E1003" s="85"/>
      <c r="F1003" s="85"/>
      <c r="G1003" s="85"/>
      <c r="H1003" s="85"/>
      <c r="I1003" s="85"/>
      <c r="J1003" s="85"/>
      <c r="K1003" s="85"/>
      <c r="L1003" s="85"/>
    </row>
    <row r="1004" spans="2:12" ht="14.45" customHeight="1" x14ac:dyDescent="0.25">
      <c r="B1004" s="85"/>
      <c r="C1004" s="85"/>
      <c r="D1004" s="85"/>
      <c r="E1004" s="85"/>
      <c r="F1004" s="85"/>
      <c r="G1004" s="85"/>
      <c r="H1004" s="85"/>
      <c r="I1004" s="85"/>
      <c r="J1004" s="85"/>
      <c r="K1004" s="85"/>
      <c r="L1004" s="85"/>
    </row>
    <row r="1005" spans="2:12" ht="14.45" customHeight="1" x14ac:dyDescent="0.25">
      <c r="B1005" s="85"/>
      <c r="C1005" s="85"/>
      <c r="D1005" s="85"/>
      <c r="E1005" s="85"/>
      <c r="F1005" s="85"/>
      <c r="G1005" s="85"/>
      <c r="H1005" s="85"/>
      <c r="I1005" s="85"/>
      <c r="J1005" s="85"/>
      <c r="K1005" s="85"/>
      <c r="L1005" s="85"/>
    </row>
    <row r="1006" spans="2:12" ht="14.45" customHeight="1" x14ac:dyDescent="0.25">
      <c r="B1006" s="85"/>
      <c r="C1006" s="85"/>
      <c r="D1006" s="85"/>
      <c r="E1006" s="85"/>
      <c r="F1006" s="85"/>
      <c r="G1006" s="85"/>
      <c r="H1006" s="85"/>
      <c r="I1006" s="85"/>
      <c r="J1006" s="85"/>
      <c r="K1006" s="85"/>
      <c r="L1006" s="85"/>
    </row>
    <row r="1007" spans="2:12" ht="14.45" customHeight="1" x14ac:dyDescent="0.25">
      <c r="B1007" s="85"/>
      <c r="C1007" s="85"/>
      <c r="D1007" s="85"/>
      <c r="E1007" s="85"/>
      <c r="F1007" s="85"/>
      <c r="G1007" s="85"/>
      <c r="H1007" s="85"/>
      <c r="I1007" s="85"/>
      <c r="J1007" s="85"/>
      <c r="K1007" s="85"/>
      <c r="L1007" s="85"/>
    </row>
    <row r="1008" spans="2:12" ht="14.45" customHeight="1" x14ac:dyDescent="0.25">
      <c r="B1008" s="85"/>
      <c r="C1008" s="85"/>
      <c r="D1008" s="85"/>
      <c r="E1008" s="85"/>
      <c r="F1008" s="85"/>
      <c r="G1008" s="85"/>
      <c r="H1008" s="85"/>
      <c r="I1008" s="85"/>
      <c r="J1008" s="85"/>
      <c r="K1008" s="85"/>
      <c r="L1008" s="85"/>
    </row>
    <row r="1009" spans="2:12" ht="14.45" customHeight="1" x14ac:dyDescent="0.25">
      <c r="B1009" s="85"/>
      <c r="C1009" s="85"/>
      <c r="D1009" s="85"/>
      <c r="E1009" s="85"/>
      <c r="F1009" s="85"/>
      <c r="G1009" s="85"/>
      <c r="H1009" s="85"/>
      <c r="I1009" s="85"/>
      <c r="J1009" s="85"/>
      <c r="K1009" s="85"/>
      <c r="L1009" s="85"/>
    </row>
    <row r="1010" spans="2:12" ht="14.45" customHeight="1" x14ac:dyDescent="0.25">
      <c r="B1010" s="85"/>
      <c r="C1010" s="85"/>
      <c r="D1010" s="85"/>
      <c r="E1010" s="85"/>
      <c r="F1010" s="85"/>
      <c r="G1010" s="85"/>
      <c r="H1010" s="85"/>
      <c r="I1010" s="85"/>
      <c r="J1010" s="85"/>
      <c r="K1010" s="85"/>
      <c r="L1010" s="85"/>
    </row>
    <row r="1011" spans="2:12" ht="14.45" customHeight="1" x14ac:dyDescent="0.25">
      <c r="B1011" s="85"/>
      <c r="C1011" s="85"/>
      <c r="D1011" s="85"/>
      <c r="E1011" s="85"/>
      <c r="F1011" s="85"/>
      <c r="G1011" s="85"/>
      <c r="H1011" s="85"/>
      <c r="I1011" s="85"/>
      <c r="J1011" s="85"/>
      <c r="K1011" s="85"/>
      <c r="L1011" s="85"/>
    </row>
    <row r="1012" spans="2:12" ht="14.45" customHeight="1" x14ac:dyDescent="0.25">
      <c r="B1012" s="85"/>
      <c r="C1012" s="85"/>
      <c r="D1012" s="85"/>
      <c r="E1012" s="85"/>
      <c r="F1012" s="85"/>
      <c r="G1012" s="85"/>
      <c r="H1012" s="85"/>
      <c r="I1012" s="85"/>
      <c r="J1012" s="85"/>
      <c r="K1012" s="85"/>
      <c r="L1012" s="85"/>
    </row>
    <row r="1013" spans="2:12" ht="14.45" customHeight="1" x14ac:dyDescent="0.25">
      <c r="B1013" s="85"/>
      <c r="C1013" s="85"/>
      <c r="D1013" s="85"/>
      <c r="E1013" s="85"/>
      <c r="F1013" s="85"/>
      <c r="G1013" s="85"/>
      <c r="H1013" s="85"/>
      <c r="I1013" s="85"/>
      <c r="J1013" s="85"/>
      <c r="K1013" s="85"/>
      <c r="L1013" s="85"/>
    </row>
    <row r="1014" spans="2:12" ht="14.45" customHeight="1" x14ac:dyDescent="0.25">
      <c r="B1014" s="85"/>
      <c r="C1014" s="85"/>
      <c r="D1014" s="85"/>
      <c r="E1014" s="85"/>
      <c r="F1014" s="85"/>
      <c r="G1014" s="85"/>
      <c r="H1014" s="85"/>
      <c r="I1014" s="85"/>
      <c r="J1014" s="85"/>
      <c r="K1014" s="85"/>
      <c r="L1014" s="85"/>
    </row>
    <row r="1015" spans="2:12" ht="14.45" customHeight="1" x14ac:dyDescent="0.25">
      <c r="B1015" s="85"/>
      <c r="C1015" s="85"/>
      <c r="D1015" s="85"/>
      <c r="E1015" s="85"/>
      <c r="F1015" s="85"/>
      <c r="G1015" s="85"/>
      <c r="H1015" s="85"/>
      <c r="I1015" s="85"/>
      <c r="J1015" s="85"/>
      <c r="K1015" s="85"/>
      <c r="L1015" s="85"/>
    </row>
    <row r="1016" spans="2:12" ht="14.45" customHeight="1" x14ac:dyDescent="0.25">
      <c r="B1016" s="85"/>
      <c r="C1016" s="85"/>
      <c r="D1016" s="85"/>
      <c r="E1016" s="85"/>
      <c r="F1016" s="85"/>
      <c r="G1016" s="85"/>
      <c r="H1016" s="85"/>
      <c r="I1016" s="85"/>
      <c r="J1016" s="85"/>
      <c r="K1016" s="85"/>
      <c r="L1016" s="85"/>
    </row>
    <row r="1017" spans="2:12" ht="14.45" customHeight="1" x14ac:dyDescent="0.25">
      <c r="B1017" s="85"/>
      <c r="C1017" s="85"/>
      <c r="D1017" s="85"/>
      <c r="E1017" s="85"/>
      <c r="F1017" s="85"/>
      <c r="G1017" s="85"/>
      <c r="H1017" s="85"/>
      <c r="I1017" s="85"/>
      <c r="J1017" s="85"/>
      <c r="K1017" s="85"/>
      <c r="L1017" s="85"/>
    </row>
    <row r="1018" spans="2:12" ht="14.45" customHeight="1" x14ac:dyDescent="0.25">
      <c r="B1018" s="85"/>
      <c r="C1018" s="85"/>
      <c r="D1018" s="85"/>
      <c r="E1018" s="85"/>
      <c r="F1018" s="85"/>
      <c r="G1018" s="85"/>
      <c r="H1018" s="85"/>
      <c r="I1018" s="85"/>
      <c r="J1018" s="85"/>
      <c r="K1018" s="85"/>
      <c r="L1018" s="85"/>
    </row>
    <row r="1019" spans="2:12" ht="14.45" customHeight="1" x14ac:dyDescent="0.25">
      <c r="B1019" s="85"/>
      <c r="C1019" s="85"/>
      <c r="D1019" s="85"/>
      <c r="E1019" s="85"/>
      <c r="F1019" s="85"/>
      <c r="G1019" s="85"/>
      <c r="H1019" s="85"/>
      <c r="I1019" s="85"/>
      <c r="J1019" s="85"/>
      <c r="K1019" s="85"/>
      <c r="L1019" s="85"/>
    </row>
    <row r="1020" spans="2:12" ht="14.45" customHeight="1" x14ac:dyDescent="0.25">
      <c r="B1020" s="85"/>
      <c r="C1020" s="85"/>
      <c r="D1020" s="85"/>
      <c r="E1020" s="85"/>
      <c r="F1020" s="85"/>
      <c r="G1020" s="85"/>
      <c r="H1020" s="85"/>
      <c r="I1020" s="85"/>
      <c r="J1020" s="85"/>
      <c r="K1020" s="85"/>
      <c r="L1020" s="85"/>
    </row>
    <row r="1021" spans="2:12" ht="14.45" customHeight="1" x14ac:dyDescent="0.25">
      <c r="B1021" s="85"/>
      <c r="C1021" s="85"/>
      <c r="D1021" s="85"/>
      <c r="E1021" s="85"/>
      <c r="F1021" s="85"/>
      <c r="G1021" s="85"/>
      <c r="H1021" s="85"/>
      <c r="I1021" s="85"/>
      <c r="J1021" s="85"/>
      <c r="K1021" s="85"/>
      <c r="L1021" s="85"/>
    </row>
    <row r="1022" spans="2:12" ht="14.45" customHeight="1" x14ac:dyDescent="0.25">
      <c r="B1022" s="85"/>
      <c r="C1022" s="85"/>
      <c r="D1022" s="85"/>
      <c r="E1022" s="85"/>
      <c r="F1022" s="85"/>
      <c r="G1022" s="85"/>
      <c r="H1022" s="85"/>
      <c r="I1022" s="85"/>
      <c r="J1022" s="85"/>
      <c r="K1022" s="85"/>
      <c r="L1022" s="85"/>
    </row>
    <row r="1023" spans="2:12" ht="14.45" customHeight="1" x14ac:dyDescent="0.25">
      <c r="B1023" s="85"/>
      <c r="C1023" s="85"/>
      <c r="D1023" s="85"/>
      <c r="E1023" s="85"/>
      <c r="F1023" s="85"/>
      <c r="G1023" s="85"/>
      <c r="H1023" s="85"/>
      <c r="I1023" s="85"/>
      <c r="J1023" s="85"/>
      <c r="K1023" s="85"/>
      <c r="L1023" s="85"/>
    </row>
    <row r="1024" spans="2:12" ht="14.45" customHeight="1" x14ac:dyDescent="0.25">
      <c r="B1024" s="85"/>
      <c r="C1024" s="85"/>
      <c r="D1024" s="85"/>
      <c r="E1024" s="85"/>
      <c r="F1024" s="85"/>
      <c r="G1024" s="85"/>
      <c r="H1024" s="85"/>
      <c r="I1024" s="85"/>
      <c r="J1024" s="85"/>
      <c r="K1024" s="85"/>
      <c r="L1024" s="85"/>
    </row>
    <row r="1025" spans="2:12" ht="14.45" customHeight="1" x14ac:dyDescent="0.25">
      <c r="B1025" s="85"/>
      <c r="C1025" s="85"/>
      <c r="D1025" s="85"/>
      <c r="E1025" s="85"/>
      <c r="F1025" s="85"/>
      <c r="G1025" s="85"/>
      <c r="H1025" s="85"/>
      <c r="I1025" s="85"/>
      <c r="J1025" s="85"/>
      <c r="K1025" s="85"/>
      <c r="L1025" s="85"/>
    </row>
    <row r="1026" spans="2:12" ht="14.45" customHeight="1" x14ac:dyDescent="0.25">
      <c r="B1026" s="85"/>
      <c r="C1026" s="85"/>
      <c r="D1026" s="85"/>
      <c r="E1026" s="85"/>
      <c r="F1026" s="85"/>
      <c r="G1026" s="85"/>
      <c r="H1026" s="85"/>
      <c r="I1026" s="85"/>
      <c r="J1026" s="85"/>
      <c r="K1026" s="85"/>
      <c r="L1026" s="85"/>
    </row>
    <row r="1027" spans="2:12" ht="14.45" customHeight="1" x14ac:dyDescent="0.25">
      <c r="B1027" s="85"/>
      <c r="C1027" s="85"/>
      <c r="D1027" s="85"/>
      <c r="E1027" s="85"/>
      <c r="F1027" s="85"/>
      <c r="G1027" s="85"/>
      <c r="H1027" s="85"/>
      <c r="I1027" s="85"/>
      <c r="J1027" s="85"/>
      <c r="K1027" s="85"/>
      <c r="L1027" s="85"/>
    </row>
    <row r="1028" spans="2:12" ht="14.45" customHeight="1" x14ac:dyDescent="0.25">
      <c r="B1028" s="85"/>
      <c r="C1028" s="85"/>
      <c r="D1028" s="85"/>
      <c r="E1028" s="85"/>
      <c r="F1028" s="85"/>
      <c r="G1028" s="85"/>
      <c r="H1028" s="85"/>
      <c r="I1028" s="85"/>
      <c r="J1028" s="85"/>
      <c r="K1028" s="85"/>
      <c r="L1028" s="85"/>
    </row>
    <row r="1029" spans="2:12" ht="14.45" customHeight="1" x14ac:dyDescent="0.25">
      <c r="B1029" s="85"/>
      <c r="C1029" s="85"/>
      <c r="D1029" s="85"/>
      <c r="E1029" s="85"/>
      <c r="F1029" s="85"/>
      <c r="G1029" s="85"/>
      <c r="H1029" s="85"/>
      <c r="I1029" s="85"/>
      <c r="J1029" s="85"/>
      <c r="K1029" s="85"/>
      <c r="L1029" s="85"/>
    </row>
    <row r="1030" spans="2:12" ht="14.45" customHeight="1" x14ac:dyDescent="0.25">
      <c r="B1030" s="85"/>
      <c r="C1030" s="85"/>
      <c r="D1030" s="85"/>
      <c r="E1030" s="85"/>
      <c r="F1030" s="85"/>
      <c r="G1030" s="85"/>
      <c r="H1030" s="85"/>
      <c r="I1030" s="85"/>
      <c r="J1030" s="85"/>
      <c r="K1030" s="85"/>
      <c r="L1030" s="85"/>
    </row>
    <row r="1031" spans="2:12" ht="14.45" customHeight="1" x14ac:dyDescent="0.25">
      <c r="B1031" s="85"/>
      <c r="C1031" s="85"/>
      <c r="D1031" s="85"/>
      <c r="E1031" s="85"/>
      <c r="F1031" s="85"/>
      <c r="G1031" s="85"/>
      <c r="H1031" s="85"/>
      <c r="I1031" s="85"/>
      <c r="J1031" s="85"/>
      <c r="K1031" s="85"/>
      <c r="L1031" s="85"/>
    </row>
    <row r="1032" spans="2:12" ht="14.45" customHeight="1" x14ac:dyDescent="0.25">
      <c r="B1032" s="85"/>
      <c r="C1032" s="85"/>
      <c r="D1032" s="85"/>
      <c r="E1032" s="85"/>
      <c r="F1032" s="85"/>
      <c r="G1032" s="85"/>
      <c r="H1032" s="85"/>
      <c r="I1032" s="85"/>
      <c r="J1032" s="85"/>
      <c r="K1032" s="85"/>
      <c r="L1032" s="85"/>
    </row>
    <row r="1033" spans="2:12" ht="14.45" customHeight="1" x14ac:dyDescent="0.25">
      <c r="B1033" s="85"/>
      <c r="C1033" s="85"/>
      <c r="D1033" s="85"/>
      <c r="E1033" s="85"/>
      <c r="F1033" s="85"/>
      <c r="G1033" s="85"/>
      <c r="H1033" s="85"/>
      <c r="I1033" s="85"/>
      <c r="J1033" s="85"/>
      <c r="K1033" s="85"/>
      <c r="L1033" s="85"/>
    </row>
    <row r="1034" spans="2:12" ht="14.45" customHeight="1" x14ac:dyDescent="0.25">
      <c r="B1034" s="85"/>
      <c r="C1034" s="85"/>
      <c r="D1034" s="85"/>
      <c r="E1034" s="85"/>
      <c r="F1034" s="85"/>
      <c r="G1034" s="85"/>
      <c r="H1034" s="85"/>
      <c r="I1034" s="85"/>
      <c r="J1034" s="85"/>
      <c r="K1034" s="85"/>
      <c r="L1034" s="85"/>
    </row>
    <row r="1035" spans="2:12" ht="14.45" customHeight="1" x14ac:dyDescent="0.25">
      <c r="B1035" s="85"/>
      <c r="C1035" s="85"/>
      <c r="D1035" s="85"/>
      <c r="E1035" s="85"/>
      <c r="F1035" s="85"/>
      <c r="G1035" s="85"/>
      <c r="H1035" s="85"/>
      <c r="I1035" s="85"/>
      <c r="J1035" s="85"/>
      <c r="K1035" s="85"/>
      <c r="L1035" s="85"/>
    </row>
    <row r="1036" spans="2:12" ht="14.45" customHeight="1" x14ac:dyDescent="0.25">
      <c r="B1036" s="85"/>
      <c r="C1036" s="85"/>
      <c r="D1036" s="85"/>
      <c r="E1036" s="85"/>
      <c r="F1036" s="85"/>
      <c r="G1036" s="85"/>
      <c r="H1036" s="85"/>
      <c r="I1036" s="85"/>
      <c r="J1036" s="85"/>
      <c r="K1036" s="85"/>
      <c r="L1036" s="85"/>
    </row>
    <row r="1037" spans="2:12" ht="14.45" customHeight="1" x14ac:dyDescent="0.25">
      <c r="B1037" s="85"/>
      <c r="C1037" s="85"/>
      <c r="D1037" s="85"/>
      <c r="E1037" s="85"/>
      <c r="F1037" s="85"/>
      <c r="G1037" s="85"/>
      <c r="H1037" s="85"/>
      <c r="I1037" s="85"/>
      <c r="J1037" s="85"/>
      <c r="K1037" s="85"/>
      <c r="L1037" s="85"/>
    </row>
    <row r="1038" spans="2:12" ht="14.45" customHeight="1" x14ac:dyDescent="0.25">
      <c r="B1038" s="85"/>
      <c r="C1038" s="85"/>
      <c r="D1038" s="85"/>
      <c r="E1038" s="85"/>
      <c r="F1038" s="85"/>
      <c r="G1038" s="85"/>
      <c r="H1038" s="85"/>
      <c r="I1038" s="85"/>
      <c r="J1038" s="85"/>
      <c r="K1038" s="85"/>
      <c r="L1038" s="85"/>
    </row>
    <row r="1039" spans="2:12" ht="14.45" customHeight="1" x14ac:dyDescent="0.25">
      <c r="B1039" s="85"/>
      <c r="C1039" s="85"/>
      <c r="D1039" s="85"/>
      <c r="E1039" s="85"/>
      <c r="F1039" s="85"/>
      <c r="G1039" s="85"/>
      <c r="H1039" s="85"/>
      <c r="I1039" s="85"/>
      <c r="J1039" s="85"/>
      <c r="K1039" s="85"/>
      <c r="L1039" s="85"/>
    </row>
    <row r="1040" spans="2:12" ht="14.45" customHeight="1" x14ac:dyDescent="0.25">
      <c r="B1040" s="85"/>
      <c r="C1040" s="85"/>
      <c r="D1040" s="85"/>
      <c r="E1040" s="85"/>
      <c r="F1040" s="85"/>
      <c r="G1040" s="85"/>
      <c r="H1040" s="85"/>
      <c r="I1040" s="85"/>
      <c r="J1040" s="85"/>
      <c r="K1040" s="85"/>
      <c r="L1040" s="85"/>
    </row>
    <row r="1041" spans="2:12" ht="14.45" customHeight="1" x14ac:dyDescent="0.25">
      <c r="B1041" s="85"/>
      <c r="C1041" s="85"/>
      <c r="D1041" s="85"/>
      <c r="E1041" s="85"/>
      <c r="F1041" s="85"/>
      <c r="G1041" s="85"/>
      <c r="H1041" s="85"/>
      <c r="I1041" s="85"/>
      <c r="J1041" s="85"/>
      <c r="K1041" s="85"/>
      <c r="L1041" s="85"/>
    </row>
    <row r="1042" spans="2:12" ht="14.45" customHeight="1" x14ac:dyDescent="0.25">
      <c r="B1042" s="85"/>
      <c r="C1042" s="85"/>
      <c r="D1042" s="85"/>
      <c r="E1042" s="85"/>
      <c r="F1042" s="85"/>
      <c r="G1042" s="85"/>
      <c r="H1042" s="85"/>
      <c r="I1042" s="85"/>
      <c r="J1042" s="85"/>
      <c r="K1042" s="85"/>
      <c r="L1042" s="85"/>
    </row>
    <row r="1043" spans="2:12" ht="14.45" customHeight="1" x14ac:dyDescent="0.25">
      <c r="B1043" s="85"/>
      <c r="C1043" s="85"/>
      <c r="D1043" s="85"/>
      <c r="E1043" s="85"/>
      <c r="F1043" s="85"/>
      <c r="G1043" s="85"/>
      <c r="H1043" s="85"/>
      <c r="I1043" s="85"/>
      <c r="J1043" s="85"/>
      <c r="K1043" s="85"/>
      <c r="L1043" s="85"/>
    </row>
    <row r="1044" spans="2:12" ht="14.45" customHeight="1" x14ac:dyDescent="0.25">
      <c r="B1044" s="85"/>
      <c r="C1044" s="85"/>
      <c r="D1044" s="85"/>
      <c r="E1044" s="85"/>
      <c r="F1044" s="85"/>
      <c r="G1044" s="85"/>
      <c r="H1044" s="85"/>
      <c r="I1044" s="85"/>
      <c r="J1044" s="85"/>
      <c r="K1044" s="85"/>
      <c r="L1044" s="85"/>
    </row>
    <row r="1045" spans="2:12" ht="14.45" customHeight="1" x14ac:dyDescent="0.25">
      <c r="B1045" s="85"/>
      <c r="C1045" s="85"/>
      <c r="D1045" s="85"/>
      <c r="E1045" s="85"/>
      <c r="F1045" s="85"/>
      <c r="G1045" s="85"/>
      <c r="H1045" s="85"/>
      <c r="I1045" s="85"/>
      <c r="J1045" s="85"/>
      <c r="K1045" s="85"/>
      <c r="L1045" s="85"/>
    </row>
    <row r="1046" spans="2:12" ht="14.45" customHeight="1" x14ac:dyDescent="0.25">
      <c r="B1046" s="85"/>
      <c r="C1046" s="85"/>
      <c r="D1046" s="85"/>
      <c r="E1046" s="85"/>
      <c r="F1046" s="85"/>
      <c r="G1046" s="85"/>
      <c r="H1046" s="85"/>
      <c r="I1046" s="85"/>
      <c r="J1046" s="85"/>
      <c r="K1046" s="85"/>
      <c r="L1046" s="85"/>
    </row>
    <row r="1047" spans="2:12" ht="14.45" customHeight="1" x14ac:dyDescent="0.25">
      <c r="B1047" s="85"/>
      <c r="C1047" s="85"/>
      <c r="D1047" s="85"/>
      <c r="E1047" s="85"/>
      <c r="F1047" s="85"/>
      <c r="G1047" s="85"/>
      <c r="H1047" s="85"/>
      <c r="I1047" s="85"/>
      <c r="J1047" s="85"/>
      <c r="K1047" s="85"/>
      <c r="L1047" s="85"/>
    </row>
    <row r="1048" spans="2:12" ht="14.45" customHeight="1" x14ac:dyDescent="0.25">
      <c r="B1048" s="85"/>
      <c r="C1048" s="85"/>
      <c r="D1048" s="85"/>
      <c r="E1048" s="85"/>
      <c r="F1048" s="85"/>
      <c r="G1048" s="85"/>
      <c r="H1048" s="85"/>
      <c r="I1048" s="85"/>
      <c r="J1048" s="85"/>
      <c r="K1048" s="85"/>
      <c r="L1048" s="85"/>
    </row>
    <row r="1049" spans="2:12" ht="14.45" customHeight="1" x14ac:dyDescent="0.25">
      <c r="B1049" s="85"/>
      <c r="C1049" s="85"/>
      <c r="D1049" s="85"/>
      <c r="E1049" s="85"/>
      <c r="F1049" s="85"/>
      <c r="G1049" s="85"/>
      <c r="H1049" s="85"/>
      <c r="I1049" s="85"/>
      <c r="J1049" s="85"/>
      <c r="K1049" s="85"/>
      <c r="L1049" s="85"/>
    </row>
    <row r="1050" spans="2:12" ht="14.45" customHeight="1" x14ac:dyDescent="0.25">
      <c r="B1050" s="85"/>
      <c r="C1050" s="85"/>
      <c r="D1050" s="85"/>
      <c r="E1050" s="85"/>
      <c r="F1050" s="85"/>
      <c r="G1050" s="85"/>
      <c r="H1050" s="85"/>
      <c r="I1050" s="85"/>
      <c r="J1050" s="85"/>
      <c r="K1050" s="85"/>
      <c r="L1050" s="85"/>
    </row>
    <row r="1051" spans="2:12" ht="14.45" customHeight="1" x14ac:dyDescent="0.25">
      <c r="B1051" s="85"/>
      <c r="C1051" s="85"/>
      <c r="D1051" s="85"/>
      <c r="E1051" s="85"/>
      <c r="F1051" s="85"/>
      <c r="G1051" s="85"/>
      <c r="H1051" s="85"/>
      <c r="I1051" s="85"/>
      <c r="J1051" s="85"/>
      <c r="K1051" s="85"/>
      <c r="L1051" s="85"/>
    </row>
    <row r="1052" spans="2:12" ht="14.45" customHeight="1" x14ac:dyDescent="0.25">
      <c r="B1052" s="85"/>
      <c r="C1052" s="85"/>
      <c r="D1052" s="85"/>
      <c r="E1052" s="85"/>
      <c r="F1052" s="85"/>
      <c r="G1052" s="85"/>
      <c r="H1052" s="85"/>
      <c r="I1052" s="85"/>
      <c r="J1052" s="85"/>
      <c r="K1052" s="85"/>
      <c r="L1052" s="85"/>
    </row>
    <row r="1053" spans="2:12" ht="14.45" customHeight="1" x14ac:dyDescent="0.25">
      <c r="B1053" s="85"/>
      <c r="C1053" s="85"/>
      <c r="D1053" s="85"/>
      <c r="E1053" s="85"/>
      <c r="F1053" s="85"/>
      <c r="G1053" s="85"/>
      <c r="H1053" s="85"/>
      <c r="I1053" s="85"/>
      <c r="J1053" s="85"/>
      <c r="K1053" s="85"/>
      <c r="L1053" s="85"/>
    </row>
    <row r="1054" spans="2:12" ht="14.45" customHeight="1" x14ac:dyDescent="0.25">
      <c r="B1054" s="85"/>
      <c r="C1054" s="85"/>
      <c r="D1054" s="85"/>
      <c r="E1054" s="85"/>
      <c r="F1054" s="85"/>
      <c r="G1054" s="85"/>
      <c r="H1054" s="85"/>
      <c r="I1054" s="85"/>
      <c r="J1054" s="85"/>
      <c r="K1054" s="85"/>
      <c r="L1054" s="85"/>
    </row>
    <row r="1055" spans="2:12" ht="14.45" customHeight="1" x14ac:dyDescent="0.25">
      <c r="B1055" s="85"/>
      <c r="C1055" s="85"/>
      <c r="D1055" s="85"/>
      <c r="E1055" s="85"/>
      <c r="F1055" s="85"/>
      <c r="G1055" s="85"/>
      <c r="H1055" s="85"/>
      <c r="I1055" s="85"/>
      <c r="J1055" s="85"/>
      <c r="K1055" s="85"/>
      <c r="L1055" s="85"/>
    </row>
    <row r="1056" spans="2:12" ht="14.45" customHeight="1" x14ac:dyDescent="0.25">
      <c r="B1056" s="85"/>
      <c r="C1056" s="85"/>
      <c r="D1056" s="85"/>
      <c r="E1056" s="85"/>
      <c r="F1056" s="85"/>
      <c r="G1056" s="85"/>
      <c r="H1056" s="85"/>
      <c r="I1056" s="85"/>
      <c r="J1056" s="85"/>
      <c r="K1056" s="85"/>
      <c r="L1056" s="85"/>
    </row>
    <row r="1057" spans="2:12" ht="14.45" customHeight="1" x14ac:dyDescent="0.25">
      <c r="B1057" s="85"/>
      <c r="C1057" s="85"/>
      <c r="D1057" s="85"/>
      <c r="E1057" s="85"/>
      <c r="F1057" s="85"/>
      <c r="G1057" s="85"/>
      <c r="H1057" s="85"/>
      <c r="I1057" s="85"/>
      <c r="J1057" s="85"/>
      <c r="K1057" s="85"/>
      <c r="L1057" s="85"/>
    </row>
    <row r="1058" spans="2:12" ht="14.45" customHeight="1" x14ac:dyDescent="0.25">
      <c r="B1058" s="85"/>
      <c r="C1058" s="85"/>
      <c r="D1058" s="85"/>
      <c r="E1058" s="85"/>
      <c r="F1058" s="85"/>
      <c r="G1058" s="85"/>
      <c r="H1058" s="85"/>
      <c r="I1058" s="85"/>
      <c r="J1058" s="85"/>
      <c r="K1058" s="85"/>
      <c r="L1058" s="85"/>
    </row>
    <row r="1059" spans="2:12" ht="14.45" customHeight="1" x14ac:dyDescent="0.25">
      <c r="B1059" s="85"/>
      <c r="C1059" s="85"/>
      <c r="D1059" s="85"/>
      <c r="E1059" s="85"/>
      <c r="F1059" s="85"/>
      <c r="G1059" s="85"/>
      <c r="H1059" s="85"/>
      <c r="I1059" s="85"/>
      <c r="J1059" s="85"/>
      <c r="K1059" s="85"/>
      <c r="L1059" s="85"/>
    </row>
    <row r="1060" spans="2:12" ht="14.45" customHeight="1" x14ac:dyDescent="0.25">
      <c r="B1060" s="85"/>
      <c r="C1060" s="85"/>
      <c r="D1060" s="85"/>
      <c r="E1060" s="85"/>
      <c r="F1060" s="85"/>
      <c r="G1060" s="85"/>
      <c r="H1060" s="85"/>
      <c r="I1060" s="85"/>
      <c r="J1060" s="85"/>
      <c r="K1060" s="85"/>
      <c r="L1060" s="85"/>
    </row>
    <row r="1061" spans="2:12" ht="14.45" customHeight="1" x14ac:dyDescent="0.25">
      <c r="B1061" s="85"/>
      <c r="C1061" s="85"/>
      <c r="D1061" s="85"/>
      <c r="E1061" s="85"/>
      <c r="F1061" s="85"/>
      <c r="G1061" s="85"/>
      <c r="H1061" s="85"/>
      <c r="I1061" s="85"/>
      <c r="J1061" s="85"/>
      <c r="K1061" s="85"/>
      <c r="L1061" s="85"/>
    </row>
    <row r="1062" spans="2:12" ht="14.45" customHeight="1" x14ac:dyDescent="0.25">
      <c r="B1062" s="85"/>
      <c r="C1062" s="85"/>
      <c r="D1062" s="85"/>
      <c r="E1062" s="85"/>
      <c r="F1062" s="85"/>
      <c r="G1062" s="85"/>
      <c r="H1062" s="85"/>
      <c r="I1062" s="85"/>
      <c r="J1062" s="85"/>
      <c r="K1062" s="85"/>
      <c r="L1062" s="85"/>
    </row>
    <row r="1063" spans="2:12" ht="14.45" customHeight="1" x14ac:dyDescent="0.25">
      <c r="B1063" s="85"/>
      <c r="C1063" s="85"/>
      <c r="D1063" s="85"/>
      <c r="E1063" s="85"/>
      <c r="F1063" s="85"/>
      <c r="G1063" s="85"/>
      <c r="H1063" s="85"/>
      <c r="I1063" s="85"/>
      <c r="J1063" s="85"/>
      <c r="K1063" s="85"/>
      <c r="L1063" s="85"/>
    </row>
    <row r="1064" spans="2:12" ht="14.45" customHeight="1" x14ac:dyDescent="0.25">
      <c r="B1064" s="85"/>
      <c r="C1064" s="85"/>
      <c r="D1064" s="85"/>
      <c r="E1064" s="85"/>
      <c r="F1064" s="85"/>
      <c r="G1064" s="85"/>
      <c r="H1064" s="85"/>
      <c r="I1064" s="85"/>
      <c r="J1064" s="85"/>
      <c r="K1064" s="85"/>
      <c r="L1064" s="85"/>
    </row>
    <row r="1065" spans="2:12" ht="14.45" customHeight="1" x14ac:dyDescent="0.25">
      <c r="B1065" s="85"/>
      <c r="C1065" s="85"/>
      <c r="D1065" s="85"/>
      <c r="E1065" s="85"/>
      <c r="F1065" s="85"/>
      <c r="G1065" s="85"/>
      <c r="H1065" s="85"/>
      <c r="I1065" s="85"/>
      <c r="J1065" s="85"/>
      <c r="K1065" s="85"/>
      <c r="L1065" s="85"/>
    </row>
    <row r="1066" spans="2:12" ht="14.45" customHeight="1" x14ac:dyDescent="0.25">
      <c r="B1066" s="85"/>
      <c r="C1066" s="85"/>
      <c r="D1066" s="85"/>
      <c r="E1066" s="85"/>
      <c r="F1066" s="85"/>
      <c r="G1066" s="85"/>
      <c r="H1066" s="85"/>
      <c r="I1066" s="85"/>
      <c r="J1066" s="85"/>
      <c r="K1066" s="85"/>
      <c r="L1066" s="85"/>
    </row>
    <row r="1067" spans="2:12" ht="14.45" customHeight="1" x14ac:dyDescent="0.25">
      <c r="B1067" s="85"/>
      <c r="C1067" s="85"/>
      <c r="D1067" s="85"/>
      <c r="E1067" s="85"/>
      <c r="F1067" s="85"/>
      <c r="G1067" s="85"/>
      <c r="H1067" s="85"/>
      <c r="I1067" s="85"/>
      <c r="J1067" s="85"/>
      <c r="K1067" s="85"/>
      <c r="L1067" s="85"/>
    </row>
    <row r="1068" spans="2:12" ht="14.45" customHeight="1" x14ac:dyDescent="0.25">
      <c r="B1068" s="85"/>
      <c r="C1068" s="85"/>
      <c r="D1068" s="85"/>
      <c r="E1068" s="85"/>
      <c r="F1068" s="85"/>
      <c r="G1068" s="85"/>
      <c r="H1068" s="85"/>
      <c r="I1068" s="85"/>
      <c r="J1068" s="85"/>
      <c r="K1068" s="85"/>
      <c r="L1068" s="85"/>
    </row>
    <row r="1069" spans="2:12" ht="14.45" customHeight="1" x14ac:dyDescent="0.25">
      <c r="B1069" s="85"/>
      <c r="C1069" s="85"/>
      <c r="D1069" s="85"/>
      <c r="E1069" s="85"/>
      <c r="F1069" s="85"/>
      <c r="G1069" s="85"/>
      <c r="H1069" s="85"/>
      <c r="I1069" s="85"/>
      <c r="J1069" s="85"/>
      <c r="K1069" s="85"/>
      <c r="L1069" s="85"/>
    </row>
    <row r="1070" spans="2:12" ht="14.45" customHeight="1" x14ac:dyDescent="0.25">
      <c r="B1070" s="85"/>
      <c r="C1070" s="85"/>
      <c r="D1070" s="85"/>
      <c r="E1070" s="85"/>
      <c r="F1070" s="85"/>
      <c r="G1070" s="85"/>
      <c r="H1070" s="85"/>
      <c r="I1070" s="85"/>
      <c r="J1070" s="85"/>
      <c r="K1070" s="85"/>
      <c r="L1070" s="85"/>
    </row>
    <row r="1071" spans="2:12" ht="14.45" customHeight="1" x14ac:dyDescent="0.25">
      <c r="B1071" s="85"/>
      <c r="C1071" s="85"/>
      <c r="D1071" s="85"/>
      <c r="E1071" s="85"/>
      <c r="F1071" s="85"/>
      <c r="G1071" s="85"/>
      <c r="H1071" s="85"/>
      <c r="I1071" s="85"/>
      <c r="J1071" s="85"/>
      <c r="K1071" s="85"/>
      <c r="L1071" s="85"/>
    </row>
    <row r="1072" spans="2:12" ht="14.45" customHeight="1" x14ac:dyDescent="0.25">
      <c r="B1072" s="85"/>
      <c r="C1072" s="85"/>
      <c r="D1072" s="85"/>
      <c r="E1072" s="85"/>
      <c r="F1072" s="85"/>
      <c r="G1072" s="85"/>
      <c r="H1072" s="85"/>
      <c r="I1072" s="85"/>
      <c r="J1072" s="85"/>
      <c r="K1072" s="85"/>
      <c r="L1072" s="85"/>
    </row>
    <row r="1073" spans="2:12" ht="14.45" customHeight="1" x14ac:dyDescent="0.25">
      <c r="B1073" s="85"/>
      <c r="C1073" s="85"/>
      <c r="D1073" s="85"/>
      <c r="E1073" s="85"/>
      <c r="F1073" s="85"/>
      <c r="G1073" s="85"/>
      <c r="H1073" s="85"/>
      <c r="I1073" s="85"/>
      <c r="J1073" s="85"/>
      <c r="K1073" s="85"/>
      <c r="L1073" s="85"/>
    </row>
    <row r="1074" spans="2:12" ht="14.45" customHeight="1" x14ac:dyDescent="0.25">
      <c r="B1074" s="85"/>
      <c r="C1074" s="85"/>
      <c r="D1074" s="85"/>
      <c r="E1074" s="85"/>
      <c r="F1074" s="85"/>
      <c r="G1074" s="85"/>
      <c r="H1074" s="85"/>
      <c r="I1074" s="85"/>
      <c r="J1074" s="85"/>
      <c r="K1074" s="85"/>
      <c r="L1074" s="85"/>
    </row>
    <row r="1075" spans="2:12" ht="14.45" customHeight="1" x14ac:dyDescent="0.25">
      <c r="B1075" s="85"/>
      <c r="C1075" s="85"/>
      <c r="D1075" s="85"/>
      <c r="E1075" s="85"/>
      <c r="F1075" s="85"/>
      <c r="G1075" s="85"/>
      <c r="H1075" s="85"/>
      <c r="I1075" s="85"/>
      <c r="J1075" s="85"/>
      <c r="K1075" s="85"/>
      <c r="L1075" s="85"/>
    </row>
    <row r="1076" spans="2:12" ht="14.45" customHeight="1" x14ac:dyDescent="0.25">
      <c r="B1076" s="85"/>
      <c r="C1076" s="85"/>
      <c r="D1076" s="85"/>
      <c r="E1076" s="85"/>
      <c r="F1076" s="85"/>
      <c r="G1076" s="85"/>
      <c r="H1076" s="85"/>
      <c r="I1076" s="85"/>
      <c r="J1076" s="85"/>
      <c r="K1076" s="85"/>
      <c r="L1076" s="85"/>
    </row>
    <row r="1077" spans="2:12" ht="14.45" customHeight="1" x14ac:dyDescent="0.25">
      <c r="B1077" s="85"/>
      <c r="C1077" s="85"/>
      <c r="D1077" s="85"/>
      <c r="E1077" s="85"/>
      <c r="F1077" s="85"/>
      <c r="G1077" s="85"/>
      <c r="H1077" s="85"/>
      <c r="I1077" s="85"/>
      <c r="J1077" s="85"/>
      <c r="K1077" s="85"/>
      <c r="L1077" s="85"/>
    </row>
    <row r="1078" spans="2:12" ht="14.45" customHeight="1" x14ac:dyDescent="0.25">
      <c r="B1078" s="85"/>
      <c r="C1078" s="85"/>
      <c r="D1078" s="85"/>
      <c r="E1078" s="85"/>
      <c r="F1078" s="85"/>
      <c r="G1078" s="85"/>
      <c r="H1078" s="85"/>
      <c r="I1078" s="85"/>
      <c r="J1078" s="85"/>
      <c r="K1078" s="85"/>
      <c r="L1078" s="85"/>
    </row>
    <row r="1079" spans="2:12" ht="14.45" customHeight="1" x14ac:dyDescent="0.25">
      <c r="B1079" s="85"/>
      <c r="C1079" s="85"/>
      <c r="D1079" s="85"/>
      <c r="E1079" s="85"/>
      <c r="F1079" s="85"/>
      <c r="G1079" s="85"/>
      <c r="H1079" s="85"/>
      <c r="I1079" s="85"/>
      <c r="J1079" s="85"/>
      <c r="K1079" s="85"/>
      <c r="L1079" s="85"/>
    </row>
    <row r="1080" spans="2:12" ht="14.45" customHeight="1" x14ac:dyDescent="0.25">
      <c r="B1080" s="85"/>
      <c r="C1080" s="85"/>
      <c r="D1080" s="85"/>
      <c r="E1080" s="85"/>
      <c r="F1080" s="85"/>
      <c r="G1080" s="85"/>
      <c r="H1080" s="85"/>
      <c r="I1080" s="85"/>
      <c r="J1080" s="85"/>
      <c r="K1080" s="85"/>
      <c r="L1080" s="85"/>
    </row>
    <row r="1081" spans="2:12" ht="14.45" customHeight="1" x14ac:dyDescent="0.25">
      <c r="B1081" s="85"/>
      <c r="C1081" s="85"/>
      <c r="D1081" s="85"/>
      <c r="E1081" s="85"/>
      <c r="F1081" s="85"/>
      <c r="G1081" s="85"/>
      <c r="H1081" s="85"/>
      <c r="I1081" s="85"/>
      <c r="J1081" s="85"/>
      <c r="K1081" s="85"/>
      <c r="L1081" s="85"/>
    </row>
    <row r="1082" spans="2:12" ht="14.45" customHeight="1" x14ac:dyDescent="0.25">
      <c r="B1082" s="85"/>
      <c r="C1082" s="85"/>
      <c r="D1082" s="85"/>
      <c r="E1082" s="85"/>
      <c r="F1082" s="85"/>
      <c r="G1082" s="85"/>
      <c r="H1082" s="85"/>
      <c r="I1082" s="85"/>
      <c r="J1082" s="85"/>
      <c r="K1082" s="85"/>
      <c r="L1082" s="85"/>
    </row>
    <row r="1083" spans="2:12" ht="14.45" customHeight="1" x14ac:dyDescent="0.25">
      <c r="B1083" s="85"/>
      <c r="C1083" s="85"/>
      <c r="D1083" s="85"/>
      <c r="E1083" s="85"/>
      <c r="F1083" s="85"/>
      <c r="G1083" s="85"/>
      <c r="H1083" s="85"/>
      <c r="I1083" s="85"/>
      <c r="J1083" s="85"/>
      <c r="K1083" s="85"/>
      <c r="L1083" s="85"/>
    </row>
    <row r="1084" spans="2:12" ht="14.45" customHeight="1" x14ac:dyDescent="0.25">
      <c r="B1084" s="85"/>
      <c r="C1084" s="85"/>
      <c r="D1084" s="85"/>
      <c r="E1084" s="85"/>
      <c r="F1084" s="85"/>
      <c r="G1084" s="85"/>
      <c r="H1084" s="85"/>
      <c r="I1084" s="85"/>
      <c r="J1084" s="85"/>
      <c r="K1084" s="85"/>
      <c r="L1084" s="85"/>
    </row>
    <row r="1085" spans="2:12" ht="14.45" customHeight="1" x14ac:dyDescent="0.25">
      <c r="B1085" s="85"/>
      <c r="C1085" s="85"/>
      <c r="D1085" s="85"/>
      <c r="E1085" s="85"/>
      <c r="F1085" s="85"/>
      <c r="G1085" s="85"/>
      <c r="H1085" s="85"/>
      <c r="I1085" s="85"/>
      <c r="J1085" s="85"/>
      <c r="K1085" s="85"/>
      <c r="L1085" s="85"/>
    </row>
    <row r="1086" spans="2:12" ht="14.45" customHeight="1" x14ac:dyDescent="0.25">
      <c r="B1086" s="85"/>
      <c r="C1086" s="85"/>
      <c r="D1086" s="85"/>
      <c r="E1086" s="85"/>
      <c r="F1086" s="85"/>
      <c r="G1086" s="85"/>
      <c r="H1086" s="85"/>
      <c r="I1086" s="85"/>
      <c r="J1086" s="85"/>
      <c r="K1086" s="85"/>
      <c r="L1086" s="85"/>
    </row>
    <row r="1087" spans="2:12" ht="14.45" customHeight="1" x14ac:dyDescent="0.25">
      <c r="B1087" s="85"/>
      <c r="C1087" s="85"/>
      <c r="D1087" s="85"/>
      <c r="E1087" s="85"/>
      <c r="F1087" s="85"/>
      <c r="G1087" s="85"/>
      <c r="H1087" s="85"/>
      <c r="I1087" s="85"/>
      <c r="J1087" s="85"/>
      <c r="K1087" s="85"/>
      <c r="L1087" s="85"/>
    </row>
    <row r="1088" spans="2:12" ht="14.45" customHeight="1" x14ac:dyDescent="0.25">
      <c r="B1088" s="85"/>
      <c r="C1088" s="85"/>
      <c r="D1088" s="85"/>
      <c r="E1088" s="85"/>
      <c r="F1088" s="85"/>
      <c r="G1088" s="85"/>
      <c r="H1088" s="85"/>
      <c r="I1088" s="85"/>
      <c r="J1088" s="85"/>
      <c r="K1088" s="85"/>
      <c r="L1088" s="85"/>
    </row>
    <row r="1089" spans="2:12" ht="14.45" customHeight="1" x14ac:dyDescent="0.25">
      <c r="B1089" s="85"/>
      <c r="C1089" s="85"/>
      <c r="D1089" s="85"/>
      <c r="E1089" s="85"/>
      <c r="F1089" s="85"/>
      <c r="G1089" s="85"/>
      <c r="H1089" s="85"/>
      <c r="I1089" s="85"/>
      <c r="J1089" s="85"/>
      <c r="K1089" s="85"/>
      <c r="L1089" s="85"/>
    </row>
    <row r="1090" spans="2:12" ht="14.45" customHeight="1" x14ac:dyDescent="0.25">
      <c r="B1090" s="85"/>
      <c r="C1090" s="85"/>
      <c r="D1090" s="85"/>
      <c r="E1090" s="85"/>
      <c r="F1090" s="85"/>
      <c r="G1090" s="85"/>
      <c r="H1090" s="85"/>
      <c r="I1090" s="85"/>
      <c r="J1090" s="85"/>
      <c r="K1090" s="85"/>
      <c r="L1090" s="85"/>
    </row>
    <row r="1091" spans="2:12" ht="14.45" customHeight="1" x14ac:dyDescent="0.25">
      <c r="B1091" s="85"/>
      <c r="C1091" s="85"/>
      <c r="D1091" s="85"/>
      <c r="E1091" s="85"/>
      <c r="F1091" s="85"/>
      <c r="G1091" s="85"/>
      <c r="H1091" s="85"/>
      <c r="I1091" s="85"/>
      <c r="J1091" s="85"/>
      <c r="K1091" s="85"/>
      <c r="L1091" s="85"/>
    </row>
    <row r="1092" spans="2:12" ht="14.45" customHeight="1" x14ac:dyDescent="0.25">
      <c r="B1092" s="85"/>
      <c r="C1092" s="85"/>
      <c r="D1092" s="85"/>
      <c r="E1092" s="85"/>
      <c r="F1092" s="85"/>
      <c r="G1092" s="85"/>
      <c r="H1092" s="85"/>
      <c r="I1092" s="85"/>
      <c r="J1092" s="85"/>
      <c r="K1092" s="85"/>
      <c r="L1092" s="85"/>
    </row>
    <row r="1093" spans="2:12" ht="14.45" customHeight="1" x14ac:dyDescent="0.25">
      <c r="B1093" s="85"/>
      <c r="C1093" s="85"/>
      <c r="D1093" s="85"/>
      <c r="E1093" s="85"/>
      <c r="F1093" s="85"/>
      <c r="G1093" s="85"/>
      <c r="H1093" s="85"/>
      <c r="I1093" s="85"/>
      <c r="J1093" s="85"/>
      <c r="K1093" s="85"/>
      <c r="L1093" s="85"/>
    </row>
    <row r="1094" spans="2:12" ht="14.45" customHeight="1" x14ac:dyDescent="0.25">
      <c r="B1094" s="85"/>
      <c r="C1094" s="85"/>
      <c r="D1094" s="85"/>
      <c r="E1094" s="85"/>
      <c r="F1094" s="85"/>
      <c r="G1094" s="85"/>
      <c r="H1094" s="85"/>
      <c r="I1094" s="85"/>
      <c r="J1094" s="85"/>
      <c r="K1094" s="85"/>
      <c r="L1094" s="85"/>
    </row>
    <row r="1095" spans="2:12" ht="14.45" customHeight="1" x14ac:dyDescent="0.25">
      <c r="B1095" s="85"/>
      <c r="C1095" s="85"/>
      <c r="D1095" s="85"/>
      <c r="E1095" s="85"/>
      <c r="F1095" s="85"/>
      <c r="G1095" s="85"/>
      <c r="H1095" s="85"/>
      <c r="I1095" s="85"/>
      <c r="J1095" s="85"/>
      <c r="K1095" s="85"/>
      <c r="L1095" s="85"/>
    </row>
    <row r="1096" spans="2:12" ht="14.45" customHeight="1" x14ac:dyDescent="0.25">
      <c r="B1096" s="85"/>
      <c r="C1096" s="85"/>
      <c r="D1096" s="85"/>
      <c r="E1096" s="85"/>
      <c r="F1096" s="85"/>
      <c r="G1096" s="85"/>
      <c r="H1096" s="85"/>
      <c r="I1096" s="85"/>
      <c r="J1096" s="85"/>
      <c r="K1096" s="85"/>
      <c r="L1096" s="85"/>
    </row>
    <row r="1097" spans="2:12" ht="14.45" customHeight="1" x14ac:dyDescent="0.25">
      <c r="B1097" s="85"/>
      <c r="C1097" s="85"/>
      <c r="D1097" s="85"/>
      <c r="E1097" s="85"/>
      <c r="F1097" s="85"/>
      <c r="G1097" s="85"/>
      <c r="H1097" s="85"/>
      <c r="I1097" s="85"/>
      <c r="J1097" s="85"/>
      <c r="K1097" s="85"/>
      <c r="L1097" s="85"/>
    </row>
    <row r="1098" spans="2:12" ht="14.45" customHeight="1" x14ac:dyDescent="0.25">
      <c r="B1098" s="85"/>
      <c r="C1098" s="85"/>
      <c r="D1098" s="85"/>
      <c r="E1098" s="85"/>
      <c r="F1098" s="85"/>
      <c r="G1098" s="85"/>
      <c r="H1098" s="85"/>
      <c r="I1098" s="85"/>
      <c r="J1098" s="85"/>
      <c r="K1098" s="85"/>
      <c r="L1098" s="85"/>
    </row>
    <row r="1099" spans="2:12" ht="14.45" customHeight="1" x14ac:dyDescent="0.25">
      <c r="B1099" s="85"/>
      <c r="C1099" s="85"/>
      <c r="D1099" s="85"/>
      <c r="E1099" s="85"/>
      <c r="F1099" s="85"/>
      <c r="G1099" s="85"/>
      <c r="H1099" s="85"/>
      <c r="I1099" s="85"/>
      <c r="J1099" s="85"/>
      <c r="K1099" s="85"/>
      <c r="L1099" s="85"/>
    </row>
    <row r="1100" spans="2:12" ht="14.45" customHeight="1" x14ac:dyDescent="0.25">
      <c r="B1100" s="85"/>
      <c r="C1100" s="85"/>
      <c r="D1100" s="85"/>
      <c r="E1100" s="85"/>
      <c r="F1100" s="85"/>
      <c r="G1100" s="85"/>
      <c r="H1100" s="85"/>
      <c r="I1100" s="85"/>
      <c r="J1100" s="85"/>
      <c r="K1100" s="85"/>
      <c r="L1100" s="85"/>
    </row>
    <row r="1101" spans="2:12" ht="14.45" customHeight="1" x14ac:dyDescent="0.25">
      <c r="B1101" s="85"/>
      <c r="C1101" s="85"/>
      <c r="D1101" s="85"/>
      <c r="E1101" s="85"/>
      <c r="F1101" s="85"/>
      <c r="G1101" s="85"/>
      <c r="H1101" s="85"/>
      <c r="I1101" s="85"/>
      <c r="J1101" s="85"/>
      <c r="K1101" s="85"/>
      <c r="L1101" s="85"/>
    </row>
    <row r="1102" spans="2:12" ht="14.45" customHeight="1" x14ac:dyDescent="0.25">
      <c r="B1102" s="85"/>
      <c r="C1102" s="85"/>
      <c r="D1102" s="85"/>
      <c r="E1102" s="85"/>
      <c r="F1102" s="85"/>
      <c r="G1102" s="85"/>
      <c r="H1102" s="85"/>
      <c r="I1102" s="85"/>
      <c r="J1102" s="85"/>
      <c r="K1102" s="85"/>
      <c r="L1102" s="85"/>
    </row>
    <row r="1103" spans="2:12" ht="14.45" customHeight="1" x14ac:dyDescent="0.25">
      <c r="B1103" s="85"/>
      <c r="C1103" s="85"/>
      <c r="D1103" s="85"/>
      <c r="E1103" s="85"/>
      <c r="F1103" s="85"/>
      <c r="G1103" s="85"/>
      <c r="H1103" s="85"/>
      <c r="I1103" s="85"/>
      <c r="J1103" s="85"/>
      <c r="K1103" s="85"/>
      <c r="L1103" s="85"/>
    </row>
    <row r="1104" spans="2:12" ht="14.45" customHeight="1" x14ac:dyDescent="0.25">
      <c r="B1104" s="85"/>
      <c r="C1104" s="85"/>
      <c r="D1104" s="85"/>
      <c r="E1104" s="85"/>
      <c r="F1104" s="85"/>
      <c r="G1104" s="85"/>
      <c r="H1104" s="85"/>
      <c r="I1104" s="85"/>
      <c r="J1104" s="85"/>
      <c r="K1104" s="85"/>
      <c r="L1104" s="85"/>
    </row>
    <row r="1105" spans="2:12" ht="14.45" customHeight="1" x14ac:dyDescent="0.25">
      <c r="B1105" s="85"/>
      <c r="C1105" s="85"/>
      <c r="D1105" s="85"/>
      <c r="E1105" s="85"/>
      <c r="F1105" s="85"/>
      <c r="G1105" s="85"/>
      <c r="H1105" s="85"/>
      <c r="I1105" s="85"/>
      <c r="J1105" s="85"/>
      <c r="K1105" s="85"/>
      <c r="L1105" s="85"/>
    </row>
    <row r="1106" spans="2:12" ht="14.45" customHeight="1" x14ac:dyDescent="0.25">
      <c r="B1106" s="85"/>
      <c r="C1106" s="85"/>
      <c r="D1106" s="85"/>
      <c r="E1106" s="85"/>
      <c r="F1106" s="85"/>
      <c r="G1106" s="85"/>
      <c r="H1106" s="85"/>
      <c r="I1106" s="85"/>
      <c r="J1106" s="85"/>
      <c r="K1106" s="85"/>
      <c r="L1106" s="85"/>
    </row>
    <row r="1107" spans="2:12" ht="14.45" customHeight="1" x14ac:dyDescent="0.25">
      <c r="B1107" s="85"/>
      <c r="C1107" s="85"/>
      <c r="D1107" s="85"/>
      <c r="E1107" s="85"/>
      <c r="F1107" s="85"/>
      <c r="G1107" s="85"/>
      <c r="H1107" s="85"/>
      <c r="I1107" s="85"/>
      <c r="J1107" s="85"/>
      <c r="K1107" s="85"/>
      <c r="L1107" s="85"/>
    </row>
    <row r="1108" spans="2:12" ht="14.45" customHeight="1" x14ac:dyDescent="0.25">
      <c r="B1108" s="85"/>
      <c r="C1108" s="85"/>
      <c r="D1108" s="85"/>
      <c r="E1108" s="85"/>
      <c r="F1108" s="85"/>
      <c r="G1108" s="85"/>
      <c r="H1108" s="85"/>
      <c r="I1108" s="85"/>
      <c r="J1108" s="85"/>
      <c r="K1108" s="85"/>
      <c r="L1108" s="85"/>
    </row>
    <row r="1109" spans="2:12" ht="14.45" customHeight="1" x14ac:dyDescent="0.25">
      <c r="B1109" s="85"/>
      <c r="C1109" s="85"/>
      <c r="D1109" s="85"/>
      <c r="E1109" s="85"/>
      <c r="F1109" s="85"/>
      <c r="G1109" s="85"/>
      <c r="H1109" s="85"/>
      <c r="I1109" s="85"/>
      <c r="J1109" s="85"/>
      <c r="K1109" s="85"/>
      <c r="L1109" s="85"/>
    </row>
    <row r="1110" spans="2:12" ht="14.45" customHeight="1" x14ac:dyDescent="0.25">
      <c r="B1110" s="85"/>
      <c r="C1110" s="85"/>
      <c r="D1110" s="85"/>
      <c r="E1110" s="85"/>
      <c r="F1110" s="85"/>
      <c r="G1110" s="85"/>
      <c r="H1110" s="85"/>
      <c r="I1110" s="85"/>
      <c r="J1110" s="85"/>
      <c r="K1110" s="85"/>
      <c r="L1110" s="85"/>
    </row>
    <row r="1111" spans="2:12" ht="14.45" customHeight="1" x14ac:dyDescent="0.25">
      <c r="B1111" s="85"/>
      <c r="C1111" s="85"/>
      <c r="D1111" s="85"/>
      <c r="E1111" s="85"/>
      <c r="F1111" s="85"/>
      <c r="G1111" s="85"/>
      <c r="H1111" s="85"/>
      <c r="I1111" s="85"/>
      <c r="J1111" s="85"/>
      <c r="K1111" s="85"/>
      <c r="L1111" s="85"/>
    </row>
    <row r="1112" spans="2:12" ht="14.45" customHeight="1" x14ac:dyDescent="0.25">
      <c r="B1112" s="85"/>
      <c r="C1112" s="85"/>
      <c r="D1112" s="85"/>
      <c r="E1112" s="85"/>
      <c r="F1112" s="85"/>
      <c r="G1112" s="85"/>
      <c r="H1112" s="85"/>
      <c r="I1112" s="85"/>
      <c r="J1112" s="85"/>
      <c r="K1112" s="85"/>
      <c r="L1112" s="85"/>
    </row>
    <row r="1113" spans="2:12" ht="14.45" customHeight="1" x14ac:dyDescent="0.25">
      <c r="B1113" s="85"/>
      <c r="C1113" s="85"/>
      <c r="D1113" s="85"/>
      <c r="E1113" s="85"/>
      <c r="F1113" s="85"/>
      <c r="G1113" s="85"/>
      <c r="H1113" s="85"/>
      <c r="I1113" s="85"/>
      <c r="J1113" s="85"/>
      <c r="K1113" s="85"/>
      <c r="L1113" s="85"/>
    </row>
    <row r="1114" spans="2:12" ht="14.45" customHeight="1" x14ac:dyDescent="0.25">
      <c r="B1114" s="85"/>
      <c r="C1114" s="85"/>
      <c r="D1114" s="85"/>
      <c r="E1114" s="85"/>
      <c r="F1114" s="85"/>
      <c r="G1114" s="85"/>
      <c r="H1114" s="85"/>
      <c r="I1114" s="85"/>
      <c r="J1114" s="85"/>
      <c r="K1114" s="85"/>
      <c r="L1114" s="85"/>
    </row>
    <row r="1115" spans="2:12" ht="14.45" customHeight="1" x14ac:dyDescent="0.25">
      <c r="B1115" s="85"/>
      <c r="C1115" s="85"/>
      <c r="D1115" s="85"/>
      <c r="E1115" s="85"/>
      <c r="F1115" s="85"/>
      <c r="G1115" s="85"/>
      <c r="H1115" s="85"/>
      <c r="I1115" s="85"/>
      <c r="J1115" s="85"/>
      <c r="K1115" s="85"/>
      <c r="L1115" s="85"/>
    </row>
    <row r="1116" spans="2:12" ht="14.45" customHeight="1" x14ac:dyDescent="0.25">
      <c r="B1116" s="85"/>
      <c r="C1116" s="85"/>
      <c r="D1116" s="85"/>
      <c r="E1116" s="85"/>
      <c r="F1116" s="85"/>
      <c r="G1116" s="85"/>
      <c r="H1116" s="85"/>
      <c r="I1116" s="85"/>
      <c r="J1116" s="85"/>
      <c r="K1116" s="85"/>
      <c r="L1116" s="85"/>
    </row>
    <row r="1117" spans="2:12" ht="14.45" customHeight="1" x14ac:dyDescent="0.25">
      <c r="B1117" s="85"/>
      <c r="C1117" s="85"/>
      <c r="D1117" s="85"/>
      <c r="E1117" s="85"/>
      <c r="F1117" s="85"/>
      <c r="G1117" s="85"/>
      <c r="H1117" s="85"/>
      <c r="I1117" s="85"/>
      <c r="J1117" s="85"/>
      <c r="K1117" s="85"/>
      <c r="L1117" s="85"/>
    </row>
    <row r="1118" spans="2:12" ht="14.45" customHeight="1" x14ac:dyDescent="0.25">
      <c r="B1118" s="85"/>
      <c r="C1118" s="85"/>
      <c r="D1118" s="85"/>
      <c r="E1118" s="85"/>
      <c r="F1118" s="85"/>
      <c r="G1118" s="85"/>
      <c r="H1118" s="85"/>
      <c r="I1118" s="85"/>
      <c r="J1118" s="85"/>
      <c r="K1118" s="85"/>
      <c r="L1118" s="85"/>
    </row>
    <row r="1119" spans="2:12" ht="14.45" customHeight="1" x14ac:dyDescent="0.25">
      <c r="B1119" s="85"/>
      <c r="C1119" s="85"/>
      <c r="D1119" s="85"/>
      <c r="E1119" s="85"/>
      <c r="F1119" s="85"/>
      <c r="G1119" s="85"/>
      <c r="H1119" s="85"/>
      <c r="I1119" s="85"/>
      <c r="J1119" s="85"/>
      <c r="K1119" s="85"/>
      <c r="L1119" s="85"/>
    </row>
    <row r="1120" spans="2:12" ht="14.45" customHeight="1" x14ac:dyDescent="0.25">
      <c r="B1120" s="85"/>
      <c r="C1120" s="85"/>
      <c r="D1120" s="85"/>
      <c r="E1120" s="85"/>
      <c r="F1120" s="85"/>
      <c r="G1120" s="85"/>
      <c r="H1120" s="85"/>
      <c r="I1120" s="85"/>
      <c r="J1120" s="85"/>
      <c r="K1120" s="85"/>
      <c r="L1120" s="85"/>
    </row>
    <row r="1121" spans="2:12" ht="14.45" customHeight="1" x14ac:dyDescent="0.25">
      <c r="B1121" s="85"/>
      <c r="C1121" s="85"/>
      <c r="D1121" s="85"/>
      <c r="E1121" s="85"/>
      <c r="F1121" s="85"/>
      <c r="G1121" s="85"/>
      <c r="H1121" s="85"/>
      <c r="I1121" s="85"/>
      <c r="J1121" s="85"/>
      <c r="K1121" s="85"/>
      <c r="L1121" s="85"/>
    </row>
    <row r="1122" spans="2:12" ht="14.45" customHeight="1" x14ac:dyDescent="0.25">
      <c r="B1122" s="85"/>
      <c r="C1122" s="85"/>
      <c r="D1122" s="85"/>
      <c r="E1122" s="85"/>
      <c r="F1122" s="85"/>
      <c r="G1122" s="85"/>
      <c r="H1122" s="85"/>
      <c r="I1122" s="85"/>
      <c r="J1122" s="85"/>
      <c r="K1122" s="85"/>
      <c r="L1122" s="85"/>
    </row>
    <row r="1123" spans="2:12" ht="14.45" customHeight="1" x14ac:dyDescent="0.25">
      <c r="B1123" s="85"/>
      <c r="C1123" s="85"/>
      <c r="D1123" s="85"/>
      <c r="E1123" s="85"/>
      <c r="F1123" s="85"/>
      <c r="G1123" s="85"/>
      <c r="H1123" s="85"/>
      <c r="I1123" s="85"/>
      <c r="J1123" s="85"/>
      <c r="K1123" s="85"/>
      <c r="L1123" s="85"/>
    </row>
    <row r="1124" spans="2:12" ht="14.45" customHeight="1" x14ac:dyDescent="0.25">
      <c r="B1124" s="85"/>
      <c r="C1124" s="85"/>
      <c r="D1124" s="85"/>
      <c r="E1124" s="85"/>
      <c r="F1124" s="85"/>
      <c r="G1124" s="85"/>
      <c r="H1124" s="85"/>
      <c r="I1124" s="85"/>
      <c r="J1124" s="85"/>
      <c r="K1124" s="85"/>
      <c r="L1124" s="85"/>
    </row>
    <row r="1125" spans="2:12" ht="14.45" customHeight="1" x14ac:dyDescent="0.25">
      <c r="B1125" s="85"/>
      <c r="C1125" s="85"/>
      <c r="D1125" s="85"/>
      <c r="E1125" s="85"/>
      <c r="F1125" s="85"/>
      <c r="G1125" s="85"/>
      <c r="H1125" s="85"/>
      <c r="I1125" s="85"/>
      <c r="J1125" s="85"/>
      <c r="K1125" s="85"/>
      <c r="L1125" s="85"/>
    </row>
    <row r="1126" spans="2:12" ht="14.45" customHeight="1" x14ac:dyDescent="0.25">
      <c r="B1126" s="85"/>
      <c r="C1126" s="85"/>
      <c r="D1126" s="85"/>
      <c r="E1126" s="85"/>
      <c r="F1126" s="85"/>
      <c r="G1126" s="85"/>
      <c r="H1126" s="85"/>
      <c r="I1126" s="85"/>
      <c r="J1126" s="85"/>
      <c r="K1126" s="85"/>
      <c r="L1126" s="85"/>
    </row>
    <row r="1127" spans="2:12" ht="14.45" customHeight="1" x14ac:dyDescent="0.25">
      <c r="B1127" s="85"/>
      <c r="C1127" s="85"/>
      <c r="D1127" s="85"/>
      <c r="E1127" s="85"/>
      <c r="F1127" s="85"/>
      <c r="G1127" s="85"/>
      <c r="H1127" s="85"/>
      <c r="I1127" s="85"/>
      <c r="J1127" s="85"/>
      <c r="K1127" s="85"/>
      <c r="L1127" s="85"/>
    </row>
    <row r="1128" spans="2:12" ht="14.45" customHeight="1" x14ac:dyDescent="0.25">
      <c r="B1128" s="85"/>
      <c r="C1128" s="85"/>
      <c r="D1128" s="85"/>
      <c r="E1128" s="85"/>
      <c r="F1128" s="85"/>
      <c r="G1128" s="85"/>
      <c r="H1128" s="85"/>
      <c r="I1128" s="85"/>
      <c r="J1128" s="85"/>
      <c r="K1128" s="85"/>
      <c r="L1128" s="85"/>
    </row>
    <row r="1129" spans="2:12" ht="14.45" customHeight="1" x14ac:dyDescent="0.25">
      <c r="B1129" s="85"/>
      <c r="C1129" s="85"/>
      <c r="D1129" s="85"/>
      <c r="E1129" s="85"/>
      <c r="F1129" s="85"/>
      <c r="G1129" s="85"/>
      <c r="H1129" s="85"/>
      <c r="I1129" s="85"/>
      <c r="J1129" s="85"/>
      <c r="K1129" s="85"/>
      <c r="L1129" s="85"/>
    </row>
    <row r="1130" spans="2:12" ht="14.45" customHeight="1" x14ac:dyDescent="0.25">
      <c r="B1130" s="85"/>
      <c r="C1130" s="85"/>
      <c r="D1130" s="85"/>
      <c r="E1130" s="85"/>
      <c r="F1130" s="85"/>
      <c r="G1130" s="85"/>
      <c r="H1130" s="85"/>
      <c r="I1130" s="85"/>
      <c r="J1130" s="85"/>
      <c r="K1130" s="85"/>
      <c r="L1130" s="85"/>
    </row>
    <row r="1131" spans="2:12" ht="14.45" customHeight="1" x14ac:dyDescent="0.25">
      <c r="B1131" s="85"/>
      <c r="C1131" s="85"/>
      <c r="D1131" s="85"/>
      <c r="E1131" s="85"/>
      <c r="F1131" s="85"/>
      <c r="G1131" s="85"/>
      <c r="H1131" s="85"/>
      <c r="I1131" s="85"/>
      <c r="J1131" s="85"/>
      <c r="K1131" s="85"/>
      <c r="L1131" s="85"/>
    </row>
    <row r="1132" spans="2:12" ht="14.45" customHeight="1" x14ac:dyDescent="0.25">
      <c r="B1132" s="85"/>
      <c r="C1132" s="85"/>
      <c r="D1132" s="85"/>
      <c r="E1132" s="85"/>
      <c r="F1132" s="85"/>
      <c r="G1132" s="85"/>
      <c r="H1132" s="85"/>
      <c r="I1132" s="85"/>
      <c r="J1132" s="85"/>
      <c r="K1132" s="85"/>
      <c r="L1132" s="85"/>
    </row>
    <row r="1133" spans="2:12" ht="14.45" customHeight="1" x14ac:dyDescent="0.25">
      <c r="B1133" s="85"/>
      <c r="C1133" s="85"/>
      <c r="D1133" s="85"/>
      <c r="E1133" s="85"/>
      <c r="F1133" s="85"/>
      <c r="G1133" s="85"/>
      <c r="H1133" s="85"/>
      <c r="I1133" s="85"/>
      <c r="J1133" s="85"/>
      <c r="K1133" s="85"/>
      <c r="L1133" s="85"/>
    </row>
    <row r="1134" spans="2:12" ht="14.45" customHeight="1" x14ac:dyDescent="0.25">
      <c r="B1134" s="85"/>
      <c r="C1134" s="85"/>
      <c r="D1134" s="85"/>
      <c r="E1134" s="85"/>
      <c r="F1134" s="85"/>
      <c r="G1134" s="85"/>
      <c r="H1134" s="85"/>
      <c r="I1134" s="85"/>
      <c r="J1134" s="85"/>
      <c r="K1134" s="85"/>
      <c r="L1134" s="85"/>
    </row>
    <row r="1135" spans="2:12" ht="14.45" customHeight="1" x14ac:dyDescent="0.25">
      <c r="B1135" s="85"/>
      <c r="C1135" s="85"/>
      <c r="D1135" s="85"/>
      <c r="E1135" s="85"/>
      <c r="F1135" s="85"/>
      <c r="G1135" s="85"/>
      <c r="H1135" s="85"/>
      <c r="I1135" s="85"/>
      <c r="J1135" s="85"/>
      <c r="K1135" s="85"/>
      <c r="L1135" s="85"/>
    </row>
    <row r="1136" spans="2:12" ht="14.45" customHeight="1" x14ac:dyDescent="0.25">
      <c r="B1136" s="85"/>
      <c r="C1136" s="85"/>
      <c r="D1136" s="85"/>
      <c r="E1136" s="85"/>
      <c r="F1136" s="85"/>
      <c r="G1136" s="85"/>
      <c r="H1136" s="85"/>
      <c r="I1136" s="85"/>
      <c r="J1136" s="85"/>
      <c r="K1136" s="85"/>
      <c r="L1136" s="85"/>
    </row>
    <row r="1137" spans="2:12" ht="14.45" customHeight="1" x14ac:dyDescent="0.25">
      <c r="B1137" s="85"/>
      <c r="C1137" s="85"/>
      <c r="D1137" s="85"/>
      <c r="E1137" s="85"/>
      <c r="F1137" s="85"/>
      <c r="G1137" s="85"/>
      <c r="H1137" s="85"/>
      <c r="I1137" s="85"/>
      <c r="J1137" s="85"/>
      <c r="K1137" s="85"/>
      <c r="L1137" s="85"/>
    </row>
    <row r="1138" spans="2:12" ht="14.45" customHeight="1" x14ac:dyDescent="0.25">
      <c r="B1138" s="85"/>
      <c r="C1138" s="85"/>
      <c r="D1138" s="85"/>
      <c r="E1138" s="85"/>
      <c r="F1138" s="85"/>
      <c r="G1138" s="85"/>
      <c r="H1138" s="85"/>
      <c r="I1138" s="85"/>
      <c r="J1138" s="85"/>
      <c r="K1138" s="85"/>
      <c r="L1138" s="85"/>
    </row>
    <row r="1139" spans="2:12" ht="14.45" customHeight="1" x14ac:dyDescent="0.25">
      <c r="B1139" s="85"/>
      <c r="C1139" s="85"/>
      <c r="D1139" s="85"/>
      <c r="E1139" s="85"/>
      <c r="F1139" s="85"/>
      <c r="G1139" s="85"/>
      <c r="H1139" s="85"/>
      <c r="I1139" s="85"/>
      <c r="J1139" s="85"/>
      <c r="K1139" s="85"/>
      <c r="L1139" s="85"/>
    </row>
    <row r="1140" spans="2:12" ht="14.45" customHeight="1" x14ac:dyDescent="0.25">
      <c r="B1140" s="85"/>
      <c r="C1140" s="85"/>
      <c r="D1140" s="85"/>
      <c r="E1140" s="85"/>
      <c r="F1140" s="85"/>
      <c r="G1140" s="85"/>
      <c r="H1140" s="85"/>
      <c r="I1140" s="85"/>
      <c r="J1140" s="85"/>
      <c r="K1140" s="85"/>
      <c r="L1140" s="85"/>
    </row>
    <row r="1141" spans="2:12" ht="14.45" customHeight="1" x14ac:dyDescent="0.25">
      <c r="B1141" s="85"/>
      <c r="C1141" s="85"/>
      <c r="D1141" s="85"/>
      <c r="E1141" s="85"/>
      <c r="F1141" s="85"/>
      <c r="G1141" s="85"/>
      <c r="H1141" s="85"/>
      <c r="I1141" s="85"/>
      <c r="J1141" s="85"/>
      <c r="K1141" s="85"/>
      <c r="L1141" s="85"/>
    </row>
    <row r="1142" spans="2:12" ht="14.45" customHeight="1" x14ac:dyDescent="0.25">
      <c r="B1142" s="85"/>
      <c r="C1142" s="85"/>
      <c r="D1142" s="85"/>
      <c r="E1142" s="85"/>
      <c r="F1142" s="85"/>
      <c r="G1142" s="85"/>
      <c r="H1142" s="85"/>
      <c r="I1142" s="85"/>
      <c r="J1142" s="85"/>
      <c r="K1142" s="85"/>
      <c r="L1142" s="85"/>
    </row>
    <row r="1143" spans="2:12" ht="14.45" customHeight="1" x14ac:dyDescent="0.25">
      <c r="B1143" s="85"/>
      <c r="C1143" s="85"/>
      <c r="D1143" s="85"/>
      <c r="E1143" s="85"/>
      <c r="F1143" s="85"/>
      <c r="G1143" s="85"/>
      <c r="H1143" s="85"/>
      <c r="I1143" s="85"/>
      <c r="J1143" s="85"/>
      <c r="K1143" s="85"/>
      <c r="L1143" s="85"/>
    </row>
    <row r="1144" spans="2:12" ht="14.45" customHeight="1" x14ac:dyDescent="0.25">
      <c r="B1144" s="85"/>
      <c r="C1144" s="85"/>
      <c r="D1144" s="85"/>
      <c r="E1144" s="85"/>
      <c r="F1144" s="85"/>
      <c r="G1144" s="85"/>
      <c r="H1144" s="85"/>
      <c r="I1144" s="85"/>
      <c r="J1144" s="85"/>
      <c r="K1144" s="85"/>
      <c r="L1144" s="85"/>
    </row>
    <row r="1145" spans="2:12" ht="14.45" customHeight="1" x14ac:dyDescent="0.25">
      <c r="B1145" s="85"/>
      <c r="C1145" s="85"/>
      <c r="D1145" s="85"/>
      <c r="E1145" s="85"/>
      <c r="F1145" s="85"/>
      <c r="G1145" s="85"/>
      <c r="H1145" s="85"/>
      <c r="I1145" s="85"/>
      <c r="J1145" s="85"/>
      <c r="K1145" s="85"/>
      <c r="L1145" s="85"/>
    </row>
    <row r="1146" spans="2:12" ht="14.45" customHeight="1" x14ac:dyDescent="0.25">
      <c r="B1146" s="85"/>
      <c r="C1146" s="85"/>
      <c r="D1146" s="85"/>
      <c r="E1146" s="85"/>
      <c r="F1146" s="85"/>
      <c r="G1146" s="85"/>
      <c r="H1146" s="85"/>
      <c r="I1146" s="85"/>
      <c r="J1146" s="85"/>
      <c r="K1146" s="85"/>
      <c r="L1146" s="85"/>
    </row>
    <row r="1147" spans="2:12" ht="14.45" customHeight="1" x14ac:dyDescent="0.25">
      <c r="B1147" s="85"/>
      <c r="C1147" s="85"/>
      <c r="D1147" s="85"/>
      <c r="E1147" s="85"/>
      <c r="F1147" s="85"/>
      <c r="G1147" s="85"/>
      <c r="H1147" s="85"/>
      <c r="I1147" s="85"/>
      <c r="J1147" s="85"/>
      <c r="K1147" s="85"/>
      <c r="L1147" s="85"/>
    </row>
    <row r="1148" spans="2:12" ht="14.45" customHeight="1" x14ac:dyDescent="0.25">
      <c r="B1148" s="85"/>
      <c r="C1148" s="85"/>
      <c r="D1148" s="85"/>
      <c r="E1148" s="85"/>
      <c r="F1148" s="85"/>
      <c r="G1148" s="85"/>
      <c r="H1148" s="85"/>
      <c r="I1148" s="85"/>
      <c r="J1148" s="85"/>
      <c r="K1148" s="85"/>
      <c r="L1148" s="85"/>
    </row>
    <row r="1149" spans="2:12" ht="14.45" customHeight="1" x14ac:dyDescent="0.25">
      <c r="B1149" s="85"/>
      <c r="C1149" s="85"/>
      <c r="D1149" s="85"/>
      <c r="E1149" s="85"/>
      <c r="F1149" s="85"/>
      <c r="G1149" s="85"/>
      <c r="H1149" s="85"/>
      <c r="I1149" s="85"/>
      <c r="J1149" s="85"/>
      <c r="K1149" s="85"/>
      <c r="L1149" s="85"/>
    </row>
    <row r="1150" spans="2:12" ht="14.45" customHeight="1" x14ac:dyDescent="0.25">
      <c r="B1150" s="85"/>
      <c r="C1150" s="85"/>
      <c r="D1150" s="85"/>
      <c r="E1150" s="85"/>
      <c r="F1150" s="85"/>
      <c r="G1150" s="85"/>
      <c r="H1150" s="85"/>
      <c r="I1150" s="85"/>
      <c r="J1150" s="85"/>
      <c r="K1150" s="85"/>
      <c r="L1150" s="85"/>
    </row>
    <row r="1151" spans="2:12" ht="14.45" customHeight="1" x14ac:dyDescent="0.25">
      <c r="B1151" s="85"/>
      <c r="C1151" s="85"/>
      <c r="D1151" s="85"/>
      <c r="E1151" s="85"/>
      <c r="F1151" s="85"/>
      <c r="G1151" s="85"/>
      <c r="H1151" s="85"/>
      <c r="I1151" s="85"/>
      <c r="J1151" s="85"/>
      <c r="K1151" s="85"/>
      <c r="L1151" s="85"/>
    </row>
    <row r="1152" spans="2:12" ht="14.45" customHeight="1" x14ac:dyDescent="0.25">
      <c r="B1152" s="85"/>
      <c r="C1152" s="85"/>
      <c r="D1152" s="85"/>
      <c r="E1152" s="85"/>
      <c r="F1152" s="85"/>
      <c r="G1152" s="85"/>
      <c r="H1152" s="85"/>
      <c r="I1152" s="85"/>
      <c r="J1152" s="85"/>
      <c r="K1152" s="85"/>
      <c r="L1152" s="85"/>
    </row>
    <row r="1153" spans="2:12" ht="14.45" customHeight="1" x14ac:dyDescent="0.25">
      <c r="B1153" s="85"/>
      <c r="C1153" s="85"/>
      <c r="D1153" s="85"/>
      <c r="E1153" s="85"/>
      <c r="F1153" s="85"/>
      <c r="G1153" s="85"/>
      <c r="H1153" s="85"/>
      <c r="I1153" s="85"/>
      <c r="J1153" s="85"/>
      <c r="K1153" s="85"/>
      <c r="L1153" s="85"/>
    </row>
    <row r="1154" spans="2:12" ht="14.45" customHeight="1" x14ac:dyDescent="0.25">
      <c r="B1154" s="85"/>
      <c r="C1154" s="85"/>
      <c r="D1154" s="85"/>
      <c r="E1154" s="85"/>
      <c r="F1154" s="85"/>
      <c r="G1154" s="85"/>
      <c r="H1154" s="85"/>
      <c r="I1154" s="85"/>
      <c r="J1154" s="85"/>
      <c r="K1154" s="85"/>
      <c r="L1154" s="85"/>
    </row>
    <row r="1155" spans="2:12" ht="14.45" customHeight="1" x14ac:dyDescent="0.25">
      <c r="B1155" s="85"/>
      <c r="C1155" s="85"/>
      <c r="D1155" s="85"/>
      <c r="E1155" s="85"/>
      <c r="F1155" s="85"/>
      <c r="G1155" s="85"/>
      <c r="H1155" s="85"/>
      <c r="I1155" s="85"/>
      <c r="J1155" s="85"/>
      <c r="K1155" s="85"/>
      <c r="L1155" s="85"/>
    </row>
    <row r="1156" spans="2:12" ht="14.45" customHeight="1" x14ac:dyDescent="0.25">
      <c r="B1156" s="85"/>
      <c r="C1156" s="85"/>
      <c r="D1156" s="85"/>
      <c r="E1156" s="85"/>
      <c r="F1156" s="85"/>
      <c r="G1156" s="85"/>
      <c r="H1156" s="85"/>
      <c r="I1156" s="85"/>
      <c r="J1156" s="85"/>
      <c r="K1156" s="85"/>
      <c r="L1156" s="85"/>
    </row>
    <row r="1157" spans="2:12" ht="14.45" customHeight="1" x14ac:dyDescent="0.25">
      <c r="B1157" s="85"/>
      <c r="C1157" s="85"/>
      <c r="D1157" s="85"/>
      <c r="E1157" s="85"/>
      <c r="F1157" s="85"/>
      <c r="G1157" s="85"/>
      <c r="H1157" s="85"/>
      <c r="I1157" s="85"/>
      <c r="J1157" s="85"/>
      <c r="K1157" s="85"/>
      <c r="L1157" s="85"/>
    </row>
    <row r="1158" spans="2:12" ht="14.45" customHeight="1" x14ac:dyDescent="0.25">
      <c r="B1158" s="85"/>
      <c r="C1158" s="85"/>
      <c r="D1158" s="85"/>
      <c r="E1158" s="85"/>
      <c r="F1158" s="85"/>
      <c r="G1158" s="85"/>
      <c r="H1158" s="85"/>
      <c r="I1158" s="85"/>
      <c r="J1158" s="85"/>
      <c r="K1158" s="85"/>
      <c r="L1158" s="85"/>
    </row>
    <row r="1159" spans="2:12" ht="14.45" customHeight="1" x14ac:dyDescent="0.25">
      <c r="B1159" s="85"/>
      <c r="C1159" s="85"/>
      <c r="D1159" s="85"/>
      <c r="E1159" s="85"/>
      <c r="F1159" s="85"/>
      <c r="G1159" s="85"/>
      <c r="H1159" s="85"/>
      <c r="I1159" s="85"/>
      <c r="J1159" s="85"/>
      <c r="K1159" s="85"/>
      <c r="L1159" s="85"/>
    </row>
    <row r="1160" spans="2:12" ht="14.45" customHeight="1" x14ac:dyDescent="0.25">
      <c r="B1160" s="85"/>
      <c r="C1160" s="85"/>
      <c r="D1160" s="85"/>
      <c r="E1160" s="85"/>
      <c r="F1160" s="85"/>
      <c r="G1160" s="85"/>
      <c r="H1160" s="85"/>
      <c r="I1160" s="85"/>
      <c r="J1160" s="85"/>
      <c r="K1160" s="85"/>
      <c r="L1160" s="85"/>
    </row>
    <row r="1161" spans="2:12" ht="14.45" customHeight="1" x14ac:dyDescent="0.25">
      <c r="B1161" s="85"/>
      <c r="C1161" s="85"/>
      <c r="D1161" s="85"/>
      <c r="E1161" s="85"/>
      <c r="F1161" s="85"/>
      <c r="G1161" s="85"/>
      <c r="H1161" s="85"/>
      <c r="I1161" s="85"/>
      <c r="J1161" s="85"/>
      <c r="K1161" s="85"/>
      <c r="L1161" s="85"/>
    </row>
    <row r="1162" spans="2:12" ht="14.45" customHeight="1" x14ac:dyDescent="0.25">
      <c r="B1162" s="85"/>
      <c r="C1162" s="85"/>
      <c r="D1162" s="85"/>
      <c r="E1162" s="85"/>
      <c r="F1162" s="85"/>
      <c r="G1162" s="85"/>
      <c r="H1162" s="85"/>
      <c r="I1162" s="85"/>
      <c r="J1162" s="85"/>
      <c r="K1162" s="85"/>
      <c r="L1162" s="85"/>
    </row>
    <row r="1163" spans="2:12" ht="14.45" customHeight="1" x14ac:dyDescent="0.25">
      <c r="B1163" s="85"/>
      <c r="C1163" s="85"/>
      <c r="D1163" s="85"/>
      <c r="E1163" s="85"/>
      <c r="F1163" s="85"/>
      <c r="G1163" s="85"/>
      <c r="H1163" s="85"/>
      <c r="I1163" s="85"/>
      <c r="J1163" s="85"/>
      <c r="K1163" s="85"/>
      <c r="L1163" s="85"/>
    </row>
    <row r="1164" spans="2:12" ht="14.45" customHeight="1" x14ac:dyDescent="0.25">
      <c r="B1164" s="85"/>
      <c r="C1164" s="85"/>
      <c r="D1164" s="85"/>
      <c r="E1164" s="85"/>
      <c r="F1164" s="85"/>
      <c r="G1164" s="85"/>
      <c r="H1164" s="85"/>
      <c r="I1164" s="85"/>
      <c r="J1164" s="85"/>
      <c r="K1164" s="85"/>
      <c r="L1164" s="85"/>
    </row>
    <row r="1165" spans="2:12" ht="14.45" customHeight="1" x14ac:dyDescent="0.25">
      <c r="B1165" s="85"/>
      <c r="C1165" s="85"/>
      <c r="D1165" s="85"/>
      <c r="E1165" s="85"/>
      <c r="F1165" s="85"/>
      <c r="G1165" s="85"/>
      <c r="H1165" s="85"/>
      <c r="I1165" s="85"/>
      <c r="J1165" s="85"/>
      <c r="K1165" s="85"/>
      <c r="L1165" s="85"/>
    </row>
    <row r="1166" spans="2:12" ht="14.45" customHeight="1" x14ac:dyDescent="0.25">
      <c r="B1166" s="85"/>
      <c r="C1166" s="85"/>
      <c r="D1166" s="85"/>
      <c r="E1166" s="85"/>
      <c r="F1166" s="85"/>
      <c r="G1166" s="85"/>
      <c r="H1166" s="85"/>
      <c r="I1166" s="85"/>
      <c r="J1166" s="85"/>
      <c r="K1166" s="85"/>
      <c r="L1166" s="85"/>
    </row>
    <row r="1167" spans="2:12" ht="14.45" customHeight="1" x14ac:dyDescent="0.25">
      <c r="B1167" s="85"/>
      <c r="C1167" s="85"/>
      <c r="D1167" s="85"/>
      <c r="E1167" s="85"/>
      <c r="F1167" s="85"/>
      <c r="G1167" s="85"/>
      <c r="H1167" s="85"/>
      <c r="I1167" s="85"/>
      <c r="J1167" s="85"/>
      <c r="K1167" s="85"/>
      <c r="L1167" s="85"/>
    </row>
    <row r="1168" spans="2:12" ht="14.45" customHeight="1" x14ac:dyDescent="0.25">
      <c r="B1168" s="85"/>
      <c r="C1168" s="85"/>
      <c r="D1168" s="85"/>
      <c r="E1168" s="85"/>
      <c r="F1168" s="85"/>
      <c r="G1168" s="85"/>
      <c r="H1168" s="85"/>
      <c r="I1168" s="85"/>
      <c r="J1168" s="85"/>
      <c r="K1168" s="85"/>
      <c r="L1168" s="85"/>
    </row>
    <row r="1169" spans="2:12" ht="14.45" customHeight="1" x14ac:dyDescent="0.25">
      <c r="B1169" s="85"/>
      <c r="C1169" s="85"/>
      <c r="D1169" s="85"/>
      <c r="E1169" s="85"/>
      <c r="F1169" s="85"/>
      <c r="G1169" s="85"/>
      <c r="H1169" s="85"/>
      <c r="I1169" s="85"/>
      <c r="J1169" s="85"/>
      <c r="K1169" s="85"/>
      <c r="L1169" s="85"/>
    </row>
    <row r="1170" spans="2:12" ht="14.45" customHeight="1" x14ac:dyDescent="0.25">
      <c r="B1170" s="85"/>
      <c r="C1170" s="85"/>
      <c r="D1170" s="85"/>
      <c r="E1170" s="85"/>
      <c r="F1170" s="85"/>
      <c r="G1170" s="85"/>
      <c r="H1170" s="85"/>
      <c r="I1170" s="85"/>
      <c r="J1170" s="85"/>
      <c r="K1170" s="85"/>
      <c r="L1170" s="85"/>
    </row>
    <row r="1171" spans="2:12" ht="14.45" customHeight="1" x14ac:dyDescent="0.25">
      <c r="B1171" s="85"/>
      <c r="C1171" s="85"/>
      <c r="D1171" s="85"/>
      <c r="E1171" s="85"/>
      <c r="F1171" s="85"/>
      <c r="G1171" s="85"/>
      <c r="H1171" s="85"/>
      <c r="I1171" s="85"/>
      <c r="J1171" s="85"/>
      <c r="K1171" s="85"/>
      <c r="L1171" s="85"/>
    </row>
    <row r="1172" spans="2:12" ht="14.45" customHeight="1" x14ac:dyDescent="0.25">
      <c r="B1172" s="85"/>
      <c r="C1172" s="85"/>
      <c r="D1172" s="85"/>
      <c r="E1172" s="85"/>
      <c r="F1172" s="85"/>
      <c r="G1172" s="85"/>
      <c r="H1172" s="85"/>
      <c r="I1172" s="85"/>
      <c r="J1172" s="85"/>
      <c r="K1172" s="85"/>
      <c r="L1172" s="85"/>
    </row>
    <row r="1173" spans="2:12" ht="14.45" customHeight="1" x14ac:dyDescent="0.25">
      <c r="B1173" s="85"/>
      <c r="C1173" s="85"/>
      <c r="D1173" s="85"/>
      <c r="E1173" s="85"/>
      <c r="F1173" s="85"/>
      <c r="G1173" s="85"/>
      <c r="H1173" s="85"/>
      <c r="I1173" s="85"/>
      <c r="J1173" s="85"/>
      <c r="K1173" s="85"/>
      <c r="L1173" s="85"/>
    </row>
    <row r="1174" spans="2:12" ht="14.45" customHeight="1" x14ac:dyDescent="0.25">
      <c r="B1174" s="85"/>
      <c r="C1174" s="85"/>
      <c r="D1174" s="85"/>
      <c r="E1174" s="85"/>
      <c r="F1174" s="85"/>
      <c r="G1174" s="85"/>
      <c r="H1174" s="85"/>
      <c r="I1174" s="85"/>
      <c r="J1174" s="85"/>
      <c r="K1174" s="85"/>
      <c r="L1174" s="85"/>
    </row>
    <row r="1175" spans="2:12" ht="14.45" customHeight="1" x14ac:dyDescent="0.25">
      <c r="B1175" s="85"/>
      <c r="C1175" s="85"/>
      <c r="D1175" s="85"/>
      <c r="E1175" s="85"/>
      <c r="F1175" s="85"/>
      <c r="G1175" s="85"/>
      <c r="H1175" s="85"/>
      <c r="I1175" s="85"/>
      <c r="J1175" s="85"/>
      <c r="K1175" s="85"/>
      <c r="L1175" s="85"/>
    </row>
    <row r="1176" spans="2:12" ht="14.45" customHeight="1" x14ac:dyDescent="0.25">
      <c r="B1176" s="85"/>
      <c r="C1176" s="85"/>
      <c r="D1176" s="85"/>
      <c r="E1176" s="85"/>
      <c r="F1176" s="85"/>
      <c r="G1176" s="85"/>
      <c r="H1176" s="85"/>
      <c r="I1176" s="85"/>
      <c r="J1176" s="85"/>
      <c r="K1176" s="85"/>
      <c r="L1176" s="85"/>
    </row>
    <row r="1177" spans="2:12" ht="14.45" customHeight="1" x14ac:dyDescent="0.25">
      <c r="B1177" s="85"/>
      <c r="C1177" s="85"/>
      <c r="D1177" s="85"/>
      <c r="E1177" s="85"/>
      <c r="F1177" s="85"/>
      <c r="G1177" s="85"/>
      <c r="H1177" s="85"/>
      <c r="I1177" s="85"/>
      <c r="J1177" s="85"/>
      <c r="K1177" s="85"/>
      <c r="L1177" s="85"/>
    </row>
    <row r="1178" spans="2:12" ht="14.45" customHeight="1" x14ac:dyDescent="0.25">
      <c r="B1178" s="85"/>
      <c r="C1178" s="85"/>
      <c r="D1178" s="85"/>
      <c r="E1178" s="85"/>
      <c r="F1178" s="85"/>
      <c r="G1178" s="85"/>
      <c r="H1178" s="85"/>
      <c r="I1178" s="85"/>
      <c r="J1178" s="85"/>
      <c r="K1178" s="85"/>
      <c r="L1178" s="85"/>
    </row>
    <row r="1179" spans="2:12" ht="14.45" customHeight="1" x14ac:dyDescent="0.25">
      <c r="B1179" s="85"/>
      <c r="C1179" s="85"/>
      <c r="D1179" s="85"/>
      <c r="E1179" s="85"/>
      <c r="F1179" s="85"/>
      <c r="G1179" s="85"/>
      <c r="H1179" s="85"/>
      <c r="I1179" s="85"/>
      <c r="J1179" s="85"/>
      <c r="K1179" s="85"/>
      <c r="L1179" s="85"/>
    </row>
    <row r="1180" spans="2:12" ht="14.45" customHeight="1" x14ac:dyDescent="0.25">
      <c r="B1180" s="85"/>
      <c r="C1180" s="85"/>
      <c r="D1180" s="85"/>
      <c r="E1180" s="85"/>
      <c r="F1180" s="85"/>
      <c r="G1180" s="85"/>
      <c r="H1180" s="85"/>
      <c r="I1180" s="85"/>
      <c r="J1180" s="85"/>
      <c r="K1180" s="85"/>
      <c r="L1180" s="85"/>
    </row>
    <row r="1181" spans="2:12" ht="14.45" customHeight="1" x14ac:dyDescent="0.25">
      <c r="B1181" s="85"/>
      <c r="C1181" s="85"/>
      <c r="D1181" s="85"/>
      <c r="E1181" s="85"/>
      <c r="F1181" s="85"/>
      <c r="G1181" s="85"/>
      <c r="H1181" s="85"/>
      <c r="I1181" s="85"/>
      <c r="J1181" s="85"/>
      <c r="K1181" s="85"/>
      <c r="L1181" s="85"/>
    </row>
    <row r="1182" spans="2:12" ht="14.45" customHeight="1" x14ac:dyDescent="0.25">
      <c r="B1182" s="85"/>
      <c r="C1182" s="85"/>
      <c r="D1182" s="85"/>
      <c r="E1182" s="85"/>
      <c r="F1182" s="85"/>
      <c r="G1182" s="85"/>
      <c r="H1182" s="85"/>
      <c r="I1182" s="85"/>
      <c r="J1182" s="85"/>
      <c r="K1182" s="85"/>
      <c r="L1182" s="85"/>
    </row>
    <row r="1183" spans="2:12" ht="14.45" customHeight="1" x14ac:dyDescent="0.25">
      <c r="B1183" s="85"/>
      <c r="C1183" s="85"/>
      <c r="D1183" s="85"/>
      <c r="E1183" s="85"/>
      <c r="F1183" s="85"/>
      <c r="G1183" s="85"/>
      <c r="H1183" s="85"/>
      <c r="I1183" s="85"/>
      <c r="J1183" s="85"/>
      <c r="K1183" s="85"/>
      <c r="L1183" s="85"/>
    </row>
    <row r="1184" spans="2:12" ht="14.45" customHeight="1" x14ac:dyDescent="0.25">
      <c r="B1184" s="85"/>
      <c r="C1184" s="85"/>
      <c r="D1184" s="85"/>
      <c r="E1184" s="85"/>
      <c r="F1184" s="85"/>
      <c r="G1184" s="85"/>
      <c r="H1184" s="85"/>
      <c r="I1184" s="85"/>
      <c r="J1184" s="85"/>
      <c r="K1184" s="85"/>
      <c r="L1184" s="85"/>
    </row>
    <row r="1185" spans="2:12" ht="14.45" customHeight="1" x14ac:dyDescent="0.25">
      <c r="B1185" s="85"/>
      <c r="C1185" s="85"/>
      <c r="D1185" s="85"/>
      <c r="E1185" s="85"/>
      <c r="F1185" s="85"/>
      <c r="G1185" s="85"/>
      <c r="H1185" s="85"/>
      <c r="I1185" s="85"/>
      <c r="J1185" s="85"/>
      <c r="K1185" s="85"/>
      <c r="L1185" s="85"/>
    </row>
    <row r="1186" spans="2:12" ht="14.45" customHeight="1" x14ac:dyDescent="0.25">
      <c r="B1186" s="85"/>
      <c r="C1186" s="85"/>
      <c r="D1186" s="85"/>
      <c r="E1186" s="85"/>
      <c r="F1186" s="85"/>
      <c r="G1186" s="85"/>
      <c r="H1186" s="85"/>
      <c r="I1186" s="85"/>
      <c r="J1186" s="85"/>
      <c r="K1186" s="85"/>
      <c r="L1186" s="85"/>
    </row>
    <row r="1187" spans="2:12" ht="14.45" customHeight="1" x14ac:dyDescent="0.25">
      <c r="B1187" s="85"/>
      <c r="C1187" s="85"/>
      <c r="D1187" s="85"/>
      <c r="E1187" s="85"/>
      <c r="F1187" s="85"/>
      <c r="G1187" s="85"/>
      <c r="H1187" s="85"/>
      <c r="I1187" s="85"/>
      <c r="J1187" s="85"/>
      <c r="K1187" s="85"/>
      <c r="L1187" s="85"/>
    </row>
    <row r="1188" spans="2:12" ht="14.45" customHeight="1" x14ac:dyDescent="0.25">
      <c r="B1188" s="85"/>
      <c r="C1188" s="85"/>
      <c r="D1188" s="85"/>
      <c r="E1188" s="85"/>
      <c r="F1188" s="85"/>
      <c r="G1188" s="85"/>
      <c r="H1188" s="85"/>
      <c r="I1188" s="85"/>
      <c r="J1188" s="85"/>
      <c r="K1188" s="85"/>
      <c r="L1188" s="85"/>
    </row>
    <row r="1189" spans="2:12" ht="14.45" customHeight="1" x14ac:dyDescent="0.25">
      <c r="B1189" s="85"/>
      <c r="C1189" s="85"/>
      <c r="D1189" s="85"/>
      <c r="E1189" s="85"/>
      <c r="F1189" s="85"/>
      <c r="G1189" s="85"/>
      <c r="H1189" s="85"/>
      <c r="I1189" s="85"/>
      <c r="J1189" s="85"/>
      <c r="K1189" s="85"/>
      <c r="L1189" s="85"/>
    </row>
    <row r="1190" spans="2:12" ht="14.45" customHeight="1" x14ac:dyDescent="0.25">
      <c r="B1190" s="85"/>
      <c r="C1190" s="85"/>
      <c r="D1190" s="85"/>
      <c r="E1190" s="85"/>
      <c r="F1190" s="85"/>
      <c r="G1190" s="85"/>
      <c r="H1190" s="85"/>
      <c r="I1190" s="85"/>
      <c r="J1190" s="85"/>
      <c r="K1190" s="85"/>
      <c r="L1190" s="85"/>
    </row>
    <row r="1191" spans="2:12" ht="14.45" customHeight="1" x14ac:dyDescent="0.25">
      <c r="B1191" s="85"/>
      <c r="C1191" s="85"/>
      <c r="D1191" s="85"/>
      <c r="E1191" s="85"/>
      <c r="F1191" s="85"/>
      <c r="G1191" s="85"/>
      <c r="H1191" s="85"/>
      <c r="I1191" s="85"/>
      <c r="J1191" s="85"/>
      <c r="K1191" s="85"/>
      <c r="L1191" s="85"/>
    </row>
    <row r="1192" spans="2:12" ht="14.45" customHeight="1" x14ac:dyDescent="0.25">
      <c r="B1192" s="85"/>
      <c r="C1192" s="85"/>
      <c r="D1192" s="85"/>
      <c r="E1192" s="85"/>
      <c r="F1192" s="85"/>
      <c r="G1192" s="85"/>
      <c r="H1192" s="85"/>
      <c r="I1192" s="85"/>
      <c r="J1192" s="85"/>
      <c r="K1192" s="85"/>
      <c r="L1192" s="85"/>
    </row>
    <row r="1193" spans="2:12" ht="14.45" customHeight="1" x14ac:dyDescent="0.25">
      <c r="B1193" s="85"/>
      <c r="C1193" s="85"/>
      <c r="D1193" s="85"/>
      <c r="E1193" s="85"/>
      <c r="F1193" s="85"/>
      <c r="G1193" s="85"/>
      <c r="H1193" s="85"/>
      <c r="I1193" s="85"/>
      <c r="J1193" s="85"/>
      <c r="K1193" s="85"/>
      <c r="L1193" s="85"/>
    </row>
    <row r="1194" spans="2:12" ht="14.45" customHeight="1" x14ac:dyDescent="0.25">
      <c r="B1194" s="85"/>
      <c r="C1194" s="85"/>
      <c r="D1194" s="85"/>
      <c r="E1194" s="85"/>
      <c r="F1194" s="85"/>
      <c r="G1194" s="85"/>
      <c r="H1194" s="85"/>
      <c r="I1194" s="85"/>
      <c r="J1194" s="85"/>
      <c r="K1194" s="85"/>
      <c r="L1194" s="85"/>
    </row>
    <row r="1195" spans="2:12" ht="14.45" customHeight="1" x14ac:dyDescent="0.25">
      <c r="B1195" s="85"/>
      <c r="C1195" s="85"/>
      <c r="D1195" s="85"/>
      <c r="E1195" s="85"/>
      <c r="F1195" s="85"/>
      <c r="G1195" s="85"/>
      <c r="H1195" s="85"/>
      <c r="I1195" s="85"/>
      <c r="J1195" s="85"/>
      <c r="K1195" s="85"/>
      <c r="L1195" s="85"/>
    </row>
    <row r="1196" spans="2:12" ht="14.45" customHeight="1" x14ac:dyDescent="0.25">
      <c r="B1196" s="85"/>
      <c r="C1196" s="85"/>
      <c r="D1196" s="85"/>
      <c r="E1196" s="85"/>
      <c r="F1196" s="85"/>
      <c r="G1196" s="85"/>
      <c r="H1196" s="85"/>
      <c r="I1196" s="85"/>
      <c r="J1196" s="85"/>
      <c r="K1196" s="85"/>
      <c r="L1196" s="85"/>
    </row>
    <row r="1197" spans="2:12" ht="14.45" customHeight="1" x14ac:dyDescent="0.25">
      <c r="B1197" s="85"/>
      <c r="C1197" s="85"/>
      <c r="D1197" s="85"/>
      <c r="E1197" s="85"/>
      <c r="F1197" s="85"/>
      <c r="G1197" s="85"/>
      <c r="H1197" s="85"/>
      <c r="I1197" s="85"/>
      <c r="J1197" s="85"/>
      <c r="K1197" s="85"/>
      <c r="L1197" s="85"/>
    </row>
    <row r="1198" spans="2:12" ht="14.45" customHeight="1" x14ac:dyDescent="0.25">
      <c r="B1198" s="85"/>
      <c r="C1198" s="85"/>
      <c r="D1198" s="85"/>
      <c r="E1198" s="85"/>
      <c r="F1198" s="85"/>
      <c r="G1198" s="85"/>
      <c r="H1198" s="85"/>
      <c r="I1198" s="85"/>
      <c r="J1198" s="85"/>
      <c r="K1198" s="85"/>
      <c r="L1198" s="85"/>
    </row>
    <row r="1199" spans="2:12" ht="14.45" customHeight="1" x14ac:dyDescent="0.25">
      <c r="B1199" s="85"/>
      <c r="C1199" s="85"/>
      <c r="D1199" s="85"/>
      <c r="E1199" s="85"/>
      <c r="F1199" s="85"/>
      <c r="G1199" s="85"/>
      <c r="H1199" s="85"/>
      <c r="I1199" s="85"/>
      <c r="J1199" s="85"/>
      <c r="K1199" s="85"/>
      <c r="L1199" s="85"/>
    </row>
    <row r="1200" spans="2:12" ht="14.45" customHeight="1" x14ac:dyDescent="0.25">
      <c r="B1200" s="85"/>
      <c r="C1200" s="85"/>
      <c r="D1200" s="85"/>
      <c r="E1200" s="85"/>
      <c r="F1200" s="85"/>
      <c r="G1200" s="85"/>
      <c r="H1200" s="85"/>
      <c r="I1200" s="85"/>
      <c r="J1200" s="85"/>
      <c r="K1200" s="85"/>
      <c r="L1200" s="85"/>
    </row>
    <row r="1201" spans="2:12" ht="14.45" customHeight="1" x14ac:dyDescent="0.25">
      <c r="B1201" s="85"/>
      <c r="C1201" s="85"/>
      <c r="D1201" s="85"/>
      <c r="E1201" s="85"/>
      <c r="F1201" s="85"/>
      <c r="G1201" s="85"/>
      <c r="H1201" s="85"/>
      <c r="I1201" s="85"/>
      <c r="J1201" s="85"/>
      <c r="K1201" s="85"/>
      <c r="L1201" s="85"/>
    </row>
    <row r="1202" spans="2:12" ht="14.45" customHeight="1" x14ac:dyDescent="0.25">
      <c r="B1202" s="85"/>
      <c r="C1202" s="85"/>
      <c r="D1202" s="85"/>
      <c r="E1202" s="85"/>
      <c r="F1202" s="85"/>
      <c r="G1202" s="85"/>
      <c r="H1202" s="85"/>
      <c r="I1202" s="85"/>
      <c r="J1202" s="85"/>
      <c r="K1202" s="85"/>
      <c r="L1202" s="85"/>
    </row>
    <row r="1203" spans="2:12" ht="14.45" customHeight="1" x14ac:dyDescent="0.25">
      <c r="B1203" s="85"/>
      <c r="C1203" s="85"/>
      <c r="D1203" s="85"/>
      <c r="E1203" s="85"/>
      <c r="F1203" s="85"/>
      <c r="G1203" s="85"/>
      <c r="H1203" s="85"/>
      <c r="I1203" s="85"/>
      <c r="J1203" s="85"/>
      <c r="K1203" s="85"/>
      <c r="L1203" s="85"/>
    </row>
    <row r="1204" spans="2:12" ht="14.45" customHeight="1" x14ac:dyDescent="0.25">
      <c r="B1204" s="85"/>
      <c r="C1204" s="85"/>
      <c r="D1204" s="85"/>
      <c r="E1204" s="85"/>
      <c r="F1204" s="85"/>
      <c r="G1204" s="85"/>
      <c r="H1204" s="85"/>
      <c r="I1204" s="85"/>
      <c r="J1204" s="85"/>
      <c r="K1204" s="85"/>
      <c r="L1204" s="85"/>
    </row>
    <row r="1205" spans="2:12" ht="14.45" customHeight="1" x14ac:dyDescent="0.25">
      <c r="B1205" s="85"/>
      <c r="C1205" s="85"/>
      <c r="D1205" s="85"/>
      <c r="E1205" s="85"/>
      <c r="F1205" s="85"/>
      <c r="G1205" s="85"/>
      <c r="H1205" s="85"/>
      <c r="I1205" s="85"/>
      <c r="J1205" s="85"/>
      <c r="K1205" s="85"/>
      <c r="L1205" s="85"/>
    </row>
    <row r="1206" spans="2:12" ht="14.45" customHeight="1" x14ac:dyDescent="0.25">
      <c r="B1206" s="85"/>
      <c r="C1206" s="85"/>
      <c r="D1206" s="85"/>
      <c r="E1206" s="85"/>
      <c r="F1206" s="85"/>
      <c r="G1206" s="85"/>
      <c r="H1206" s="85"/>
      <c r="I1206" s="85"/>
      <c r="J1206" s="85"/>
      <c r="K1206" s="85"/>
      <c r="L1206" s="85"/>
    </row>
    <row r="1207" spans="2:12" ht="14.45" customHeight="1" x14ac:dyDescent="0.25">
      <c r="B1207" s="85"/>
      <c r="C1207" s="85"/>
      <c r="D1207" s="85"/>
      <c r="E1207" s="85"/>
      <c r="F1207" s="85"/>
      <c r="G1207" s="85"/>
      <c r="H1207" s="85"/>
      <c r="I1207" s="85"/>
      <c r="J1207" s="85"/>
      <c r="K1207" s="85"/>
      <c r="L1207" s="85"/>
    </row>
    <row r="1208" spans="2:12" ht="14.45" customHeight="1" x14ac:dyDescent="0.25">
      <c r="B1208" s="85"/>
      <c r="C1208" s="85"/>
      <c r="D1208" s="85"/>
      <c r="E1208" s="85"/>
      <c r="F1208" s="85"/>
      <c r="G1208" s="85"/>
      <c r="H1208" s="85"/>
      <c r="I1208" s="85"/>
      <c r="J1208" s="85"/>
      <c r="K1208" s="85"/>
      <c r="L1208" s="85"/>
    </row>
    <row r="1209" spans="2:12" ht="14.45" customHeight="1" x14ac:dyDescent="0.25">
      <c r="B1209" s="85"/>
      <c r="C1209" s="85"/>
      <c r="D1209" s="85"/>
      <c r="E1209" s="85"/>
      <c r="F1209" s="85"/>
      <c r="G1209" s="85"/>
      <c r="H1209" s="85"/>
      <c r="I1209" s="85"/>
      <c r="J1209" s="85"/>
      <c r="K1209" s="85"/>
      <c r="L1209" s="85"/>
    </row>
    <row r="1210" spans="2:12" ht="14.45" customHeight="1" x14ac:dyDescent="0.25">
      <c r="B1210" s="85"/>
      <c r="C1210" s="85"/>
      <c r="D1210" s="85"/>
      <c r="E1210" s="85"/>
      <c r="F1210" s="85"/>
      <c r="G1210" s="85"/>
      <c r="H1210" s="85"/>
      <c r="I1210" s="85"/>
      <c r="J1210" s="85"/>
      <c r="K1210" s="85"/>
      <c r="L1210" s="85"/>
    </row>
    <row r="1211" spans="2:12" ht="14.45" customHeight="1" x14ac:dyDescent="0.25">
      <c r="B1211" s="85"/>
      <c r="C1211" s="85"/>
      <c r="D1211" s="85"/>
      <c r="E1211" s="85"/>
      <c r="F1211" s="85"/>
      <c r="G1211" s="85"/>
      <c r="H1211" s="85"/>
      <c r="I1211" s="85"/>
      <c r="J1211" s="85"/>
      <c r="K1211" s="85"/>
      <c r="L1211" s="85"/>
    </row>
    <row r="1212" spans="2:12" ht="14.45" customHeight="1" x14ac:dyDescent="0.25">
      <c r="B1212" s="85"/>
      <c r="C1212" s="85"/>
      <c r="D1212" s="85"/>
      <c r="E1212" s="85"/>
      <c r="F1212" s="85"/>
      <c r="G1212" s="85"/>
      <c r="H1212" s="85"/>
      <c r="I1212" s="85"/>
      <c r="J1212" s="85"/>
      <c r="K1212" s="85"/>
      <c r="L1212" s="85"/>
    </row>
    <row r="1213" spans="2:12" ht="14.45" customHeight="1" x14ac:dyDescent="0.25">
      <c r="B1213" s="85"/>
      <c r="C1213" s="85"/>
      <c r="D1213" s="85"/>
      <c r="E1213" s="85"/>
      <c r="F1213" s="85"/>
      <c r="G1213" s="85"/>
      <c r="H1213" s="85"/>
      <c r="I1213" s="85"/>
      <c r="J1213" s="85"/>
      <c r="K1213" s="85"/>
      <c r="L1213" s="85"/>
    </row>
    <row r="1214" spans="2:12" ht="14.45" customHeight="1" x14ac:dyDescent="0.25">
      <c r="B1214" s="85"/>
      <c r="C1214" s="85"/>
      <c r="D1214" s="85"/>
      <c r="E1214" s="85"/>
      <c r="F1214" s="85"/>
      <c r="G1214" s="85"/>
      <c r="H1214" s="85"/>
      <c r="I1214" s="85"/>
      <c r="J1214" s="85"/>
      <c r="K1214" s="85"/>
      <c r="L1214" s="85"/>
    </row>
    <row r="1215" spans="2:12" ht="14.45" customHeight="1" x14ac:dyDescent="0.25">
      <c r="B1215" s="85"/>
      <c r="C1215" s="85"/>
      <c r="D1215" s="85"/>
      <c r="E1215" s="85"/>
      <c r="F1215" s="85"/>
      <c r="G1215" s="85"/>
      <c r="H1215" s="85"/>
      <c r="I1215" s="85"/>
      <c r="J1215" s="85"/>
      <c r="K1215" s="85"/>
      <c r="L1215" s="85"/>
    </row>
    <row r="1216" spans="2:12" ht="14.45" customHeight="1" x14ac:dyDescent="0.25">
      <c r="B1216" s="85"/>
      <c r="C1216" s="85"/>
      <c r="D1216" s="85"/>
      <c r="E1216" s="85"/>
      <c r="F1216" s="85"/>
      <c r="G1216" s="85"/>
      <c r="H1216" s="85"/>
      <c r="I1216" s="85"/>
      <c r="J1216" s="85"/>
      <c r="K1216" s="85"/>
      <c r="L1216" s="85"/>
    </row>
    <row r="1217" spans="2:12" ht="14.45" customHeight="1" x14ac:dyDescent="0.25">
      <c r="B1217" s="85"/>
      <c r="C1217" s="85"/>
      <c r="D1217" s="85"/>
      <c r="E1217" s="85"/>
      <c r="F1217" s="85"/>
      <c r="G1217" s="85"/>
      <c r="H1217" s="85"/>
      <c r="I1217" s="85"/>
      <c r="J1217" s="85"/>
      <c r="K1217" s="85"/>
      <c r="L1217" s="85"/>
    </row>
    <row r="1218" spans="2:12" ht="14.45" customHeight="1" x14ac:dyDescent="0.25">
      <c r="B1218" s="85"/>
      <c r="C1218" s="85"/>
      <c r="D1218" s="85"/>
      <c r="E1218" s="85"/>
      <c r="F1218" s="85"/>
      <c r="G1218" s="85"/>
      <c r="H1218" s="85"/>
      <c r="I1218" s="85"/>
      <c r="J1218" s="85"/>
      <c r="K1218" s="85"/>
      <c r="L1218" s="85"/>
    </row>
    <row r="1219" spans="2:12" ht="14.45" customHeight="1" x14ac:dyDescent="0.25">
      <c r="B1219" s="85"/>
      <c r="C1219" s="85"/>
      <c r="D1219" s="85"/>
      <c r="E1219" s="85"/>
      <c r="F1219" s="85"/>
      <c r="G1219" s="85"/>
      <c r="H1219" s="85"/>
      <c r="I1219" s="85"/>
      <c r="J1219" s="85"/>
      <c r="K1219" s="85"/>
      <c r="L1219" s="85"/>
    </row>
    <row r="1220" spans="2:12" ht="14.45" customHeight="1" x14ac:dyDescent="0.25">
      <c r="B1220" s="85"/>
      <c r="C1220" s="85"/>
      <c r="D1220" s="85"/>
      <c r="E1220" s="85"/>
      <c r="F1220" s="85"/>
      <c r="G1220" s="85"/>
      <c r="H1220" s="85"/>
      <c r="I1220" s="85"/>
      <c r="J1220" s="85"/>
      <c r="K1220" s="85"/>
      <c r="L1220" s="85"/>
    </row>
    <row r="1221" spans="2:12" ht="14.45" customHeight="1" x14ac:dyDescent="0.25">
      <c r="B1221" s="85"/>
      <c r="C1221" s="85"/>
      <c r="D1221" s="85"/>
      <c r="E1221" s="85"/>
      <c r="F1221" s="85"/>
      <c r="G1221" s="85"/>
      <c r="H1221" s="85"/>
      <c r="I1221" s="85"/>
      <c r="J1221" s="85"/>
      <c r="K1221" s="85"/>
      <c r="L1221" s="85"/>
    </row>
    <row r="1222" spans="2:12" ht="14.45" customHeight="1" x14ac:dyDescent="0.25">
      <c r="B1222" s="85"/>
      <c r="C1222" s="85"/>
      <c r="D1222" s="85"/>
      <c r="E1222" s="85"/>
      <c r="F1222" s="85"/>
      <c r="G1222" s="85"/>
      <c r="H1222" s="85"/>
      <c r="I1222" s="85"/>
      <c r="J1222" s="85"/>
      <c r="K1222" s="85"/>
      <c r="L1222" s="85"/>
    </row>
    <row r="1223" spans="2:12" ht="14.45" customHeight="1" x14ac:dyDescent="0.25">
      <c r="B1223" s="85"/>
      <c r="C1223" s="85"/>
      <c r="D1223" s="85"/>
      <c r="E1223" s="85"/>
      <c r="F1223" s="85"/>
      <c r="G1223" s="85"/>
      <c r="H1223" s="85"/>
      <c r="I1223" s="85"/>
      <c r="J1223" s="85"/>
      <c r="K1223" s="85"/>
      <c r="L1223" s="85"/>
    </row>
    <row r="1224" spans="2:12" ht="14.45" customHeight="1" x14ac:dyDescent="0.25">
      <c r="B1224" s="85"/>
      <c r="C1224" s="85"/>
      <c r="D1224" s="85"/>
      <c r="E1224" s="85"/>
      <c r="F1224" s="85"/>
      <c r="G1224" s="85"/>
      <c r="H1224" s="85"/>
      <c r="I1224" s="85"/>
      <c r="J1224" s="85"/>
      <c r="K1224" s="85"/>
      <c r="L1224" s="85"/>
    </row>
    <row r="1225" spans="2:12" ht="14.45" customHeight="1" x14ac:dyDescent="0.25">
      <c r="B1225" s="85"/>
      <c r="C1225" s="85"/>
      <c r="D1225" s="85"/>
      <c r="E1225" s="85"/>
      <c r="F1225" s="85"/>
      <c r="G1225" s="85"/>
      <c r="H1225" s="85"/>
      <c r="I1225" s="85"/>
      <c r="J1225" s="85"/>
      <c r="K1225" s="85"/>
      <c r="L1225" s="85"/>
    </row>
    <row r="1226" spans="2:12" ht="14.45" customHeight="1" x14ac:dyDescent="0.25">
      <c r="B1226" s="85"/>
      <c r="C1226" s="85"/>
      <c r="D1226" s="85"/>
      <c r="E1226" s="85"/>
      <c r="F1226" s="85"/>
      <c r="G1226" s="85"/>
      <c r="H1226" s="85"/>
      <c r="I1226" s="85"/>
      <c r="J1226" s="85"/>
      <c r="K1226" s="85"/>
      <c r="L1226" s="85"/>
    </row>
    <row r="1227" spans="2:12" ht="14.45" customHeight="1" x14ac:dyDescent="0.25">
      <c r="B1227" s="85"/>
      <c r="C1227" s="85"/>
      <c r="D1227" s="85"/>
      <c r="E1227" s="85"/>
      <c r="F1227" s="85"/>
      <c r="G1227" s="85"/>
      <c r="H1227" s="85"/>
      <c r="I1227" s="85"/>
      <c r="J1227" s="85"/>
      <c r="K1227" s="85"/>
      <c r="L1227" s="85"/>
    </row>
    <row r="1228" spans="2:12" ht="14.45" customHeight="1" x14ac:dyDescent="0.25">
      <c r="B1228" s="85"/>
      <c r="C1228" s="85"/>
      <c r="D1228" s="85"/>
      <c r="E1228" s="85"/>
      <c r="F1228" s="85"/>
      <c r="G1228" s="85"/>
      <c r="H1228" s="85"/>
      <c r="I1228" s="85"/>
      <c r="J1228" s="85"/>
      <c r="K1228" s="85"/>
      <c r="L1228" s="85"/>
    </row>
    <row r="1229" spans="2:12" ht="14.45" customHeight="1" x14ac:dyDescent="0.25">
      <c r="B1229" s="85"/>
      <c r="C1229" s="85"/>
      <c r="D1229" s="85"/>
      <c r="E1229" s="85"/>
      <c r="F1229" s="85"/>
      <c r="G1229" s="85"/>
      <c r="H1229" s="85"/>
      <c r="I1229" s="85"/>
      <c r="J1229" s="85"/>
      <c r="K1229" s="85"/>
      <c r="L1229" s="85"/>
    </row>
    <row r="1230" spans="2:12" ht="14.45" customHeight="1" x14ac:dyDescent="0.25">
      <c r="B1230" s="85"/>
      <c r="C1230" s="85"/>
      <c r="D1230" s="85"/>
      <c r="E1230" s="85"/>
      <c r="F1230" s="85"/>
      <c r="G1230" s="85"/>
      <c r="H1230" s="85"/>
      <c r="I1230" s="85"/>
      <c r="J1230" s="85"/>
      <c r="K1230" s="85"/>
      <c r="L1230" s="85"/>
    </row>
    <row r="1231" spans="2:12" ht="14.45" customHeight="1" x14ac:dyDescent="0.25">
      <c r="B1231" s="85"/>
      <c r="C1231" s="85"/>
      <c r="D1231" s="85"/>
      <c r="E1231" s="85"/>
      <c r="F1231" s="85"/>
      <c r="G1231" s="85"/>
      <c r="H1231" s="85"/>
      <c r="I1231" s="85"/>
      <c r="J1231" s="85"/>
      <c r="K1231" s="85"/>
      <c r="L1231" s="85"/>
    </row>
    <row r="1232" spans="2:12" ht="14.45" customHeight="1" x14ac:dyDescent="0.25">
      <c r="B1232" s="85"/>
      <c r="C1232" s="85"/>
      <c r="D1232" s="85"/>
      <c r="E1232" s="85"/>
      <c r="F1232" s="85"/>
      <c r="G1232" s="85"/>
      <c r="H1232" s="85"/>
      <c r="I1232" s="85"/>
      <c r="J1232" s="85"/>
      <c r="K1232" s="85"/>
      <c r="L1232" s="85"/>
    </row>
    <row r="1233" spans="2:12" ht="14.45" customHeight="1" x14ac:dyDescent="0.25">
      <c r="B1233" s="85"/>
      <c r="C1233" s="85"/>
      <c r="D1233" s="85"/>
      <c r="E1233" s="85"/>
      <c r="F1233" s="85"/>
      <c r="G1233" s="85"/>
      <c r="H1233" s="85"/>
      <c r="I1233" s="85"/>
      <c r="J1233" s="85"/>
      <c r="K1233" s="85"/>
      <c r="L1233" s="85"/>
    </row>
    <row r="1234" spans="2:12" ht="14.45" customHeight="1" x14ac:dyDescent="0.25">
      <c r="B1234" s="85"/>
      <c r="C1234" s="85"/>
      <c r="D1234" s="85"/>
      <c r="E1234" s="85"/>
      <c r="F1234" s="85"/>
      <c r="G1234" s="85"/>
      <c r="H1234" s="85"/>
      <c r="I1234" s="85"/>
      <c r="J1234" s="85"/>
      <c r="K1234" s="85"/>
      <c r="L1234" s="85"/>
    </row>
    <row r="1235" spans="2:12" ht="14.45" customHeight="1" x14ac:dyDescent="0.25">
      <c r="B1235" s="85"/>
      <c r="C1235" s="85"/>
      <c r="D1235" s="85"/>
      <c r="E1235" s="85"/>
      <c r="F1235" s="85"/>
      <c r="G1235" s="85"/>
      <c r="H1235" s="85"/>
      <c r="I1235" s="85"/>
      <c r="J1235" s="85"/>
      <c r="K1235" s="85"/>
      <c r="L1235" s="85"/>
    </row>
    <row r="1236" spans="2:12" ht="14.45" customHeight="1" x14ac:dyDescent="0.25">
      <c r="B1236" s="85"/>
      <c r="C1236" s="85"/>
      <c r="D1236" s="85"/>
      <c r="E1236" s="85"/>
      <c r="F1236" s="85"/>
      <c r="G1236" s="85"/>
      <c r="H1236" s="85"/>
      <c r="I1236" s="85"/>
      <c r="J1236" s="85"/>
      <c r="K1236" s="85"/>
      <c r="L1236" s="85"/>
    </row>
    <row r="1237" spans="2:12" ht="14.45" customHeight="1" x14ac:dyDescent="0.25">
      <c r="B1237" s="85"/>
      <c r="C1237" s="85"/>
      <c r="D1237" s="85"/>
      <c r="E1237" s="85"/>
      <c r="F1237" s="85"/>
      <c r="G1237" s="85"/>
      <c r="H1237" s="85"/>
      <c r="I1237" s="85"/>
      <c r="J1237" s="85"/>
      <c r="K1237" s="85"/>
      <c r="L1237" s="85"/>
    </row>
    <row r="1238" spans="2:12" ht="14.45" customHeight="1" x14ac:dyDescent="0.25">
      <c r="B1238" s="85"/>
      <c r="C1238" s="85"/>
      <c r="D1238" s="85"/>
      <c r="E1238" s="85"/>
      <c r="F1238" s="85"/>
      <c r="G1238" s="85"/>
      <c r="H1238" s="85"/>
      <c r="I1238" s="85"/>
      <c r="J1238" s="85"/>
      <c r="K1238" s="85"/>
      <c r="L1238" s="85"/>
    </row>
    <row r="1239" spans="2:12" ht="14.45" customHeight="1" x14ac:dyDescent="0.25">
      <c r="B1239" s="85"/>
      <c r="C1239" s="85"/>
      <c r="D1239" s="85"/>
      <c r="E1239" s="85"/>
      <c r="F1239" s="85"/>
      <c r="G1239" s="85"/>
      <c r="H1239" s="85"/>
      <c r="I1239" s="85"/>
      <c r="J1239" s="85"/>
      <c r="K1239" s="85"/>
      <c r="L1239" s="85"/>
    </row>
    <row r="1240" spans="2:12" ht="14.45" customHeight="1" x14ac:dyDescent="0.25">
      <c r="B1240" s="85"/>
      <c r="C1240" s="85"/>
      <c r="D1240" s="85"/>
      <c r="E1240" s="85"/>
      <c r="F1240" s="85"/>
      <c r="G1240" s="85"/>
      <c r="H1240" s="85"/>
      <c r="I1240" s="85"/>
      <c r="J1240" s="85"/>
      <c r="K1240" s="85"/>
      <c r="L1240" s="85"/>
    </row>
    <row r="1241" spans="2:12" ht="14.45" customHeight="1" x14ac:dyDescent="0.25">
      <c r="B1241" s="85"/>
      <c r="C1241" s="85"/>
      <c r="D1241" s="85"/>
      <c r="E1241" s="85"/>
      <c r="F1241" s="85"/>
      <c r="G1241" s="85"/>
      <c r="H1241" s="85"/>
      <c r="I1241" s="85"/>
      <c r="J1241" s="85"/>
      <c r="K1241" s="85"/>
      <c r="L1241" s="85"/>
    </row>
    <row r="1242" spans="2:12" ht="14.45" customHeight="1" x14ac:dyDescent="0.25">
      <c r="B1242" s="85"/>
      <c r="C1242" s="85"/>
      <c r="D1242" s="85"/>
      <c r="E1242" s="85"/>
      <c r="F1242" s="85"/>
      <c r="G1242" s="85"/>
      <c r="H1242" s="85"/>
      <c r="I1242" s="85"/>
      <c r="J1242" s="85"/>
      <c r="K1242" s="85"/>
      <c r="L1242" s="85"/>
    </row>
    <row r="1243" spans="2:12" ht="14.45" customHeight="1" x14ac:dyDescent="0.25">
      <c r="B1243" s="85"/>
      <c r="C1243" s="85"/>
      <c r="D1243" s="85"/>
      <c r="E1243" s="85"/>
      <c r="F1243" s="85"/>
      <c r="G1243" s="85"/>
      <c r="H1243" s="85"/>
      <c r="I1243" s="85"/>
      <c r="J1243" s="85"/>
      <c r="K1243" s="85"/>
      <c r="L1243" s="85"/>
    </row>
    <row r="1244" spans="2:12" ht="14.45" customHeight="1" x14ac:dyDescent="0.25">
      <c r="B1244" s="85"/>
      <c r="C1244" s="85"/>
      <c r="D1244" s="85"/>
      <c r="E1244" s="85"/>
      <c r="F1244" s="85"/>
      <c r="G1244" s="85"/>
      <c r="H1244" s="85"/>
      <c r="I1244" s="85"/>
      <c r="J1244" s="85"/>
      <c r="K1244" s="85"/>
      <c r="L1244" s="85"/>
    </row>
    <row r="1245" spans="2:12" ht="14.45" customHeight="1" x14ac:dyDescent="0.25">
      <c r="B1245" s="85"/>
      <c r="C1245" s="85"/>
      <c r="D1245" s="85"/>
      <c r="E1245" s="85"/>
      <c r="F1245" s="85"/>
      <c r="G1245" s="85"/>
      <c r="H1245" s="85"/>
      <c r="I1245" s="85"/>
      <c r="J1245" s="85"/>
      <c r="K1245" s="85"/>
      <c r="L1245" s="85"/>
    </row>
    <row r="1246" spans="2:12" ht="14.45" customHeight="1" x14ac:dyDescent="0.25">
      <c r="B1246" s="85"/>
      <c r="C1246" s="85"/>
      <c r="D1246" s="85"/>
      <c r="E1246" s="85"/>
      <c r="F1246" s="85"/>
      <c r="G1246" s="85"/>
      <c r="H1246" s="85"/>
      <c r="I1246" s="85"/>
      <c r="J1246" s="85"/>
      <c r="K1246" s="85"/>
      <c r="L1246" s="85"/>
    </row>
    <row r="1247" spans="2:12" ht="14.45" customHeight="1" x14ac:dyDescent="0.25">
      <c r="B1247" s="85"/>
      <c r="C1247" s="85"/>
      <c r="D1247" s="85"/>
      <c r="E1247" s="85"/>
      <c r="F1247" s="85"/>
      <c r="G1247" s="85"/>
      <c r="H1247" s="85"/>
      <c r="I1247" s="85"/>
      <c r="J1247" s="85"/>
      <c r="K1247" s="85"/>
      <c r="L1247" s="85"/>
    </row>
    <row r="1248" spans="2:12" ht="14.45" customHeight="1" x14ac:dyDescent="0.25">
      <c r="B1248" s="85"/>
      <c r="C1248" s="85"/>
      <c r="D1248" s="85"/>
      <c r="E1248" s="85"/>
      <c r="F1248" s="85"/>
      <c r="G1248" s="85"/>
      <c r="H1248" s="85"/>
      <c r="I1248" s="85"/>
      <c r="J1248" s="85"/>
      <c r="K1248" s="85"/>
      <c r="L1248" s="85"/>
    </row>
    <row r="1249" spans="2:12" ht="14.45" customHeight="1" x14ac:dyDescent="0.25">
      <c r="B1249" s="85"/>
      <c r="C1249" s="85"/>
      <c r="D1249" s="85"/>
      <c r="E1249" s="85"/>
      <c r="F1249" s="85"/>
      <c r="G1249" s="85"/>
      <c r="H1249" s="85"/>
      <c r="I1249" s="85"/>
      <c r="J1249" s="85"/>
      <c r="K1249" s="85"/>
      <c r="L1249" s="85"/>
    </row>
    <row r="1250" spans="2:12" ht="14.45" customHeight="1" x14ac:dyDescent="0.25">
      <c r="B1250" s="85"/>
      <c r="C1250" s="85"/>
      <c r="D1250" s="85"/>
      <c r="E1250" s="85"/>
      <c r="F1250" s="85"/>
      <c r="G1250" s="85"/>
      <c r="H1250" s="85"/>
      <c r="I1250" s="85"/>
      <c r="J1250" s="85"/>
      <c r="K1250" s="85"/>
      <c r="L1250" s="85"/>
    </row>
    <row r="1251" spans="2:12" ht="14.45" customHeight="1" x14ac:dyDescent="0.25">
      <c r="B1251" s="85"/>
      <c r="C1251" s="85"/>
      <c r="D1251" s="85"/>
      <c r="E1251" s="85"/>
      <c r="F1251" s="85"/>
      <c r="G1251" s="85"/>
      <c r="H1251" s="85"/>
      <c r="I1251" s="85"/>
      <c r="J1251" s="85"/>
      <c r="K1251" s="85"/>
      <c r="L1251" s="85"/>
    </row>
    <row r="1252" spans="2:12" ht="14.45" customHeight="1" x14ac:dyDescent="0.25">
      <c r="B1252" s="85"/>
      <c r="C1252" s="85"/>
      <c r="D1252" s="85"/>
      <c r="E1252" s="85"/>
      <c r="F1252" s="85"/>
      <c r="G1252" s="85"/>
      <c r="H1252" s="85"/>
      <c r="I1252" s="85"/>
      <c r="J1252" s="85"/>
      <c r="K1252" s="85"/>
      <c r="L1252" s="85"/>
    </row>
    <row r="1253" spans="2:12" ht="14.45" customHeight="1" x14ac:dyDescent="0.25">
      <c r="B1253" s="85"/>
      <c r="C1253" s="85"/>
      <c r="D1253" s="85"/>
      <c r="E1253" s="85"/>
      <c r="F1253" s="85"/>
      <c r="G1253" s="85"/>
      <c r="H1253" s="85"/>
      <c r="I1253" s="85"/>
      <c r="J1253" s="85"/>
      <c r="K1253" s="85"/>
      <c r="L1253" s="85"/>
    </row>
    <row r="1254" spans="2:12" ht="14.45" customHeight="1" x14ac:dyDescent="0.25">
      <c r="B1254" s="85"/>
      <c r="C1254" s="85"/>
      <c r="D1254" s="85"/>
      <c r="E1254" s="85"/>
      <c r="F1254" s="85"/>
      <c r="G1254" s="85"/>
      <c r="H1254" s="85"/>
      <c r="I1254" s="85"/>
      <c r="J1254" s="85"/>
      <c r="K1254" s="85"/>
      <c r="L1254" s="85"/>
    </row>
    <row r="1255" spans="2:12" ht="14.45" customHeight="1" x14ac:dyDescent="0.25">
      <c r="B1255" s="85"/>
      <c r="C1255" s="85"/>
      <c r="D1255" s="85"/>
      <c r="E1255" s="85"/>
      <c r="F1255" s="85"/>
      <c r="G1255" s="85"/>
      <c r="H1255" s="85"/>
      <c r="I1255" s="85"/>
      <c r="J1255" s="85"/>
      <c r="K1255" s="85"/>
      <c r="L1255" s="85"/>
    </row>
    <row r="1256" spans="2:12" ht="14.45" customHeight="1" x14ac:dyDescent="0.25">
      <c r="B1256" s="85"/>
      <c r="C1256" s="85"/>
      <c r="D1256" s="85"/>
      <c r="E1256" s="85"/>
      <c r="F1256" s="85"/>
      <c r="G1256" s="85"/>
      <c r="H1256" s="85"/>
      <c r="I1256" s="85"/>
      <c r="J1256" s="85"/>
      <c r="K1256" s="85"/>
      <c r="L1256" s="85"/>
    </row>
    <row r="1257" spans="2:12" ht="14.45" customHeight="1" x14ac:dyDescent="0.25">
      <c r="B1257" s="85"/>
      <c r="C1257" s="85"/>
      <c r="D1257" s="85"/>
      <c r="E1257" s="85"/>
      <c r="F1257" s="85"/>
      <c r="G1257" s="85"/>
      <c r="H1257" s="85"/>
      <c r="I1257" s="85"/>
      <c r="J1257" s="85"/>
      <c r="K1257" s="85"/>
      <c r="L1257" s="85"/>
    </row>
    <row r="1258" spans="2:12" ht="14.45" customHeight="1" x14ac:dyDescent="0.25">
      <c r="B1258" s="85"/>
      <c r="C1258" s="85"/>
      <c r="D1258" s="85"/>
      <c r="E1258" s="85"/>
      <c r="F1258" s="85"/>
      <c r="G1258" s="85"/>
      <c r="H1258" s="85"/>
      <c r="I1258" s="85"/>
      <c r="J1258" s="85"/>
      <c r="K1258" s="85"/>
      <c r="L1258" s="85"/>
    </row>
    <row r="1259" spans="2:12" ht="14.45" customHeight="1" x14ac:dyDescent="0.25">
      <c r="B1259" s="85"/>
      <c r="C1259" s="85"/>
      <c r="D1259" s="85"/>
      <c r="E1259" s="85"/>
      <c r="F1259" s="85"/>
      <c r="G1259" s="85"/>
      <c r="H1259" s="85"/>
      <c r="I1259" s="85"/>
      <c r="J1259" s="85"/>
      <c r="K1259" s="85"/>
      <c r="L1259" s="85"/>
    </row>
    <row r="1260" spans="2:12" ht="14.45" customHeight="1" x14ac:dyDescent="0.25">
      <c r="B1260" s="85"/>
      <c r="C1260" s="85"/>
      <c r="D1260" s="85"/>
      <c r="E1260" s="85"/>
      <c r="F1260" s="85"/>
      <c r="G1260" s="85"/>
      <c r="H1260" s="85"/>
      <c r="I1260" s="85"/>
      <c r="J1260" s="85"/>
      <c r="K1260" s="85"/>
      <c r="L1260" s="85"/>
    </row>
    <row r="1261" spans="2:12" ht="14.45" customHeight="1" x14ac:dyDescent="0.25">
      <c r="B1261" s="85"/>
      <c r="C1261" s="85"/>
      <c r="D1261" s="85"/>
      <c r="E1261" s="85"/>
      <c r="F1261" s="85"/>
      <c r="G1261" s="85"/>
      <c r="H1261" s="85"/>
      <c r="I1261" s="85"/>
      <c r="J1261" s="85"/>
      <c r="K1261" s="85"/>
      <c r="L1261" s="85"/>
    </row>
    <row r="1262" spans="2:12" ht="14.45" customHeight="1" x14ac:dyDescent="0.25">
      <c r="B1262" s="85"/>
      <c r="C1262" s="85"/>
      <c r="D1262" s="85"/>
      <c r="E1262" s="85"/>
      <c r="F1262" s="85"/>
      <c r="G1262" s="85"/>
      <c r="H1262" s="85"/>
      <c r="I1262" s="85"/>
      <c r="J1262" s="85"/>
      <c r="K1262" s="85"/>
      <c r="L1262" s="85"/>
    </row>
    <row r="1263" spans="2:12" ht="14.45" customHeight="1" x14ac:dyDescent="0.25">
      <c r="B1263" s="85"/>
      <c r="C1263" s="85"/>
      <c r="D1263" s="85"/>
      <c r="E1263" s="85"/>
      <c r="F1263" s="85"/>
      <c r="G1263" s="85"/>
      <c r="H1263" s="85"/>
      <c r="I1263" s="85"/>
      <c r="J1263" s="85"/>
      <c r="K1263" s="85"/>
      <c r="L1263" s="85"/>
    </row>
    <row r="1264" spans="2:12" ht="14.45" customHeight="1" x14ac:dyDescent="0.25">
      <c r="B1264" s="85"/>
      <c r="C1264" s="85"/>
      <c r="D1264" s="85"/>
      <c r="E1264" s="85"/>
      <c r="F1264" s="85"/>
      <c r="G1264" s="85"/>
      <c r="H1264" s="85"/>
      <c r="I1264" s="85"/>
      <c r="J1264" s="85"/>
      <c r="K1264" s="85"/>
      <c r="L1264" s="85"/>
    </row>
    <row r="1265" spans="2:12" ht="14.45" customHeight="1" x14ac:dyDescent="0.25">
      <c r="B1265" s="85"/>
      <c r="C1265" s="85"/>
      <c r="D1265" s="85"/>
      <c r="E1265" s="85"/>
      <c r="F1265" s="85"/>
      <c r="G1265" s="85"/>
      <c r="H1265" s="85"/>
      <c r="I1265" s="85"/>
      <c r="J1265" s="85"/>
      <c r="K1265" s="85"/>
      <c r="L1265" s="85"/>
    </row>
    <row r="1266" spans="2:12" ht="14.45" customHeight="1" x14ac:dyDescent="0.25">
      <c r="B1266" s="85"/>
      <c r="C1266" s="85"/>
      <c r="D1266" s="85"/>
      <c r="E1266" s="85"/>
      <c r="F1266" s="85"/>
      <c r="G1266" s="85"/>
      <c r="H1266" s="85"/>
      <c r="I1266" s="85"/>
      <c r="J1266" s="85"/>
      <c r="K1266" s="85"/>
      <c r="L1266" s="85"/>
    </row>
    <row r="1267" spans="2:12" ht="14.45" customHeight="1" x14ac:dyDescent="0.25">
      <c r="B1267" s="85"/>
      <c r="C1267" s="85"/>
      <c r="D1267" s="85"/>
      <c r="E1267" s="85"/>
      <c r="F1267" s="85"/>
      <c r="G1267" s="85"/>
      <c r="H1267" s="85"/>
      <c r="I1267" s="85"/>
      <c r="J1267" s="85"/>
      <c r="K1267" s="85"/>
      <c r="L1267" s="85"/>
    </row>
    <row r="1268" spans="2:12" ht="14.45" customHeight="1" x14ac:dyDescent="0.25">
      <c r="B1268" s="85"/>
      <c r="C1268" s="85"/>
      <c r="D1268" s="85"/>
      <c r="E1268" s="85"/>
      <c r="F1268" s="85"/>
      <c r="G1268" s="85"/>
      <c r="H1268" s="85"/>
      <c r="I1268" s="85"/>
      <c r="J1268" s="85"/>
      <c r="K1268" s="85"/>
      <c r="L1268" s="85"/>
    </row>
    <row r="1269" spans="2:12" ht="14.45" customHeight="1" x14ac:dyDescent="0.25">
      <c r="B1269" s="85"/>
      <c r="C1269" s="85"/>
      <c r="D1269" s="85"/>
      <c r="E1269" s="85"/>
      <c r="F1269" s="85"/>
      <c r="G1269" s="85"/>
      <c r="H1269" s="85"/>
      <c r="I1269" s="85"/>
      <c r="J1269" s="85"/>
      <c r="K1269" s="85"/>
      <c r="L1269" s="85"/>
    </row>
    <row r="1270" spans="2:12" ht="14.45" customHeight="1" x14ac:dyDescent="0.25">
      <c r="B1270" s="85"/>
      <c r="C1270" s="85"/>
      <c r="D1270" s="85"/>
      <c r="E1270" s="85"/>
      <c r="F1270" s="85"/>
      <c r="G1270" s="85"/>
      <c r="H1270" s="85"/>
      <c r="I1270" s="85"/>
      <c r="J1270" s="85"/>
      <c r="K1270" s="85"/>
      <c r="L1270" s="85"/>
    </row>
    <row r="1271" spans="2:12" ht="14.45" customHeight="1" x14ac:dyDescent="0.25">
      <c r="B1271" s="85"/>
      <c r="C1271" s="85"/>
      <c r="D1271" s="85"/>
      <c r="E1271" s="85"/>
      <c r="F1271" s="85"/>
      <c r="G1271" s="85"/>
      <c r="H1271" s="85"/>
      <c r="I1271" s="85"/>
      <c r="J1271" s="85"/>
      <c r="K1271" s="85"/>
      <c r="L1271" s="85"/>
    </row>
    <row r="1272" spans="2:12" ht="14.45" customHeight="1" x14ac:dyDescent="0.25">
      <c r="B1272" s="85"/>
      <c r="C1272" s="85"/>
      <c r="D1272" s="85"/>
      <c r="E1272" s="85"/>
      <c r="F1272" s="85"/>
      <c r="G1272" s="85"/>
      <c r="H1272" s="85"/>
      <c r="I1272" s="85"/>
      <c r="J1272" s="85"/>
      <c r="K1272" s="85"/>
      <c r="L1272" s="85"/>
    </row>
    <row r="1273" spans="2:12" ht="14.45" customHeight="1" x14ac:dyDescent="0.25">
      <c r="B1273" s="85"/>
      <c r="C1273" s="85"/>
      <c r="D1273" s="85"/>
      <c r="E1273" s="85"/>
      <c r="F1273" s="85"/>
      <c r="G1273" s="85"/>
      <c r="H1273" s="85"/>
      <c r="I1273" s="85"/>
      <c r="J1273" s="85"/>
      <c r="K1273" s="85"/>
      <c r="L1273" s="85"/>
    </row>
    <row r="1274" spans="2:12" ht="14.45" customHeight="1" x14ac:dyDescent="0.25">
      <c r="B1274" s="85"/>
      <c r="C1274" s="85"/>
      <c r="D1274" s="85"/>
      <c r="E1274" s="85"/>
      <c r="F1274" s="85"/>
      <c r="G1274" s="85"/>
      <c r="H1274" s="85"/>
      <c r="I1274" s="85"/>
      <c r="J1274" s="85"/>
      <c r="K1274" s="85"/>
      <c r="L1274" s="85"/>
    </row>
    <row r="1275" spans="2:12" ht="14.45" customHeight="1" x14ac:dyDescent="0.25">
      <c r="B1275" s="85"/>
      <c r="C1275" s="85"/>
      <c r="D1275" s="85"/>
      <c r="E1275" s="85"/>
      <c r="F1275" s="85"/>
      <c r="G1275" s="85"/>
      <c r="H1275" s="85"/>
      <c r="I1275" s="85"/>
      <c r="J1275" s="85"/>
      <c r="K1275" s="85"/>
      <c r="L1275" s="85"/>
    </row>
    <row r="1276" spans="2:12" ht="14.45" customHeight="1" x14ac:dyDescent="0.25">
      <c r="B1276" s="85"/>
      <c r="C1276" s="85"/>
      <c r="D1276" s="85"/>
      <c r="E1276" s="85"/>
      <c r="F1276" s="85"/>
      <c r="G1276" s="85"/>
      <c r="H1276" s="85"/>
      <c r="I1276" s="85"/>
      <c r="J1276" s="85"/>
      <c r="K1276" s="85"/>
      <c r="L1276" s="85"/>
    </row>
    <row r="1277" spans="2:12" ht="14.45" customHeight="1" x14ac:dyDescent="0.25">
      <c r="B1277" s="85"/>
      <c r="C1277" s="85"/>
      <c r="D1277" s="85"/>
      <c r="E1277" s="85"/>
      <c r="F1277" s="85"/>
      <c r="G1277" s="85"/>
      <c r="H1277" s="85"/>
      <c r="I1277" s="85"/>
      <c r="J1277" s="85"/>
      <c r="K1277" s="85"/>
      <c r="L1277" s="85"/>
    </row>
    <row r="1278" spans="2:12" ht="14.45" customHeight="1" x14ac:dyDescent="0.25">
      <c r="B1278" s="85"/>
      <c r="C1278" s="85"/>
      <c r="D1278" s="85"/>
      <c r="E1278" s="85"/>
      <c r="F1278" s="85"/>
      <c r="G1278" s="85"/>
      <c r="H1278" s="85"/>
      <c r="I1278" s="85"/>
      <c r="J1278" s="85"/>
      <c r="K1278" s="85"/>
      <c r="L1278" s="85"/>
    </row>
    <row r="1279" spans="2:12" ht="14.45" customHeight="1" x14ac:dyDescent="0.25">
      <c r="B1279" s="85"/>
      <c r="C1279" s="85"/>
      <c r="D1279" s="85"/>
      <c r="E1279" s="85"/>
      <c r="F1279" s="85"/>
      <c r="G1279" s="85"/>
      <c r="H1279" s="85"/>
      <c r="I1279" s="85"/>
      <c r="J1279" s="85"/>
      <c r="K1279" s="85"/>
      <c r="L1279" s="85"/>
    </row>
    <row r="1280" spans="2:12" ht="14.45" customHeight="1" x14ac:dyDescent="0.25">
      <c r="B1280" s="85"/>
      <c r="C1280" s="85"/>
      <c r="D1280" s="85"/>
      <c r="E1280" s="85"/>
      <c r="F1280" s="85"/>
      <c r="G1280" s="85"/>
      <c r="H1280" s="85"/>
      <c r="I1280" s="85"/>
      <c r="J1280" s="85"/>
      <c r="K1280" s="85"/>
      <c r="L1280" s="85"/>
    </row>
    <row r="1281" spans="2:12" ht="14.45" customHeight="1" x14ac:dyDescent="0.25">
      <c r="B1281" s="85"/>
      <c r="C1281" s="85"/>
      <c r="D1281" s="85"/>
      <c r="E1281" s="85"/>
      <c r="F1281" s="85"/>
      <c r="G1281" s="85"/>
      <c r="H1281" s="85"/>
      <c r="I1281" s="85"/>
      <c r="J1281" s="85"/>
      <c r="K1281" s="85"/>
      <c r="L1281" s="85"/>
    </row>
    <row r="1282" spans="2:12" ht="14.45" customHeight="1" x14ac:dyDescent="0.25">
      <c r="B1282" s="85"/>
      <c r="C1282" s="85"/>
      <c r="D1282" s="85"/>
      <c r="E1282" s="85"/>
      <c r="F1282" s="85"/>
      <c r="G1282" s="85"/>
      <c r="H1282" s="85"/>
      <c r="I1282" s="85"/>
      <c r="J1282" s="85"/>
      <c r="K1282" s="85"/>
      <c r="L1282" s="85"/>
    </row>
    <row r="1283" spans="2:12" ht="14.45" customHeight="1" x14ac:dyDescent="0.25">
      <c r="B1283" s="85"/>
      <c r="C1283" s="85"/>
      <c r="D1283" s="85"/>
      <c r="E1283" s="85"/>
      <c r="F1283" s="85"/>
      <c r="G1283" s="85"/>
      <c r="H1283" s="85"/>
      <c r="I1283" s="85"/>
      <c r="J1283" s="85"/>
      <c r="K1283" s="85"/>
      <c r="L1283" s="85"/>
    </row>
    <row r="1284" spans="2:12" ht="14.45" customHeight="1" x14ac:dyDescent="0.25">
      <c r="B1284" s="85"/>
      <c r="C1284" s="85"/>
      <c r="D1284" s="85"/>
      <c r="E1284" s="85"/>
      <c r="F1284" s="85"/>
      <c r="G1284" s="85"/>
      <c r="H1284" s="85"/>
      <c r="I1284" s="85"/>
      <c r="J1284" s="85"/>
      <c r="K1284" s="85"/>
      <c r="L1284" s="85"/>
    </row>
    <row r="1285" spans="2:12" ht="14.45" customHeight="1" x14ac:dyDescent="0.25">
      <c r="B1285" s="85"/>
      <c r="C1285" s="85"/>
      <c r="D1285" s="85"/>
      <c r="E1285" s="85"/>
      <c r="F1285" s="85"/>
      <c r="G1285" s="85"/>
      <c r="H1285" s="85"/>
      <c r="I1285" s="85"/>
      <c r="J1285" s="85"/>
      <c r="K1285" s="85"/>
      <c r="L1285" s="85"/>
    </row>
    <row r="1286" spans="2:12" ht="14.45" customHeight="1" x14ac:dyDescent="0.25">
      <c r="B1286" s="85"/>
      <c r="C1286" s="85"/>
      <c r="D1286" s="85"/>
      <c r="E1286" s="85"/>
      <c r="F1286" s="85"/>
      <c r="G1286" s="85"/>
      <c r="H1286" s="85"/>
      <c r="I1286" s="85"/>
      <c r="J1286" s="85"/>
      <c r="K1286" s="85"/>
      <c r="L1286" s="85"/>
    </row>
    <row r="1287" spans="2:12" ht="14.45" customHeight="1" x14ac:dyDescent="0.25">
      <c r="B1287" s="85"/>
      <c r="C1287" s="85"/>
      <c r="D1287" s="85"/>
      <c r="E1287" s="85"/>
      <c r="F1287" s="85"/>
      <c r="G1287" s="85"/>
      <c r="H1287" s="85"/>
      <c r="I1287" s="85"/>
      <c r="J1287" s="85"/>
      <c r="K1287" s="85"/>
      <c r="L1287" s="85"/>
    </row>
    <row r="1288" spans="2:12" ht="14.45" customHeight="1" x14ac:dyDescent="0.25">
      <c r="B1288" s="85"/>
      <c r="C1288" s="85"/>
      <c r="D1288" s="85"/>
      <c r="E1288" s="85"/>
      <c r="F1288" s="85"/>
      <c r="G1288" s="85"/>
      <c r="H1288" s="85"/>
      <c r="I1288" s="85"/>
      <c r="J1288" s="85"/>
      <c r="K1288" s="85"/>
      <c r="L1288" s="85"/>
    </row>
    <row r="1289" spans="2:12" ht="14.45" customHeight="1" x14ac:dyDescent="0.25">
      <c r="B1289" s="85"/>
      <c r="C1289" s="85"/>
      <c r="D1289" s="85"/>
      <c r="E1289" s="85"/>
      <c r="F1289" s="85"/>
      <c r="G1289" s="85"/>
      <c r="H1289" s="85"/>
      <c r="I1289" s="85"/>
      <c r="J1289" s="85"/>
      <c r="K1289" s="85"/>
      <c r="L1289" s="85"/>
    </row>
    <row r="1290" spans="2:12" ht="14.45" customHeight="1" x14ac:dyDescent="0.25">
      <c r="B1290" s="85"/>
      <c r="C1290" s="85"/>
      <c r="D1290" s="85"/>
      <c r="E1290" s="85"/>
      <c r="F1290" s="85"/>
      <c r="G1290" s="85"/>
      <c r="H1290" s="85"/>
      <c r="I1290" s="85"/>
      <c r="J1290" s="85"/>
      <c r="K1290" s="85"/>
      <c r="L1290" s="85"/>
    </row>
    <row r="1291" spans="2:12" ht="14.45" customHeight="1" x14ac:dyDescent="0.25">
      <c r="B1291" s="85"/>
      <c r="C1291" s="85"/>
      <c r="D1291" s="85"/>
      <c r="E1291" s="85"/>
      <c r="F1291" s="85"/>
      <c r="G1291" s="85"/>
      <c r="H1291" s="85"/>
      <c r="I1291" s="85"/>
      <c r="J1291" s="85"/>
      <c r="K1291" s="85"/>
      <c r="L1291" s="85"/>
    </row>
    <row r="1292" spans="2:12" ht="14.45" customHeight="1" x14ac:dyDescent="0.25">
      <c r="B1292" s="85"/>
      <c r="C1292" s="85"/>
      <c r="D1292" s="85"/>
      <c r="E1292" s="85"/>
      <c r="F1292" s="85"/>
      <c r="G1292" s="85"/>
      <c r="H1292" s="85"/>
      <c r="I1292" s="85"/>
      <c r="J1292" s="85"/>
      <c r="K1292" s="85"/>
      <c r="L1292" s="85"/>
    </row>
    <row r="1293" spans="2:12" ht="14.45" customHeight="1" x14ac:dyDescent="0.25">
      <c r="B1293" s="85"/>
      <c r="C1293" s="85"/>
      <c r="D1293" s="85"/>
      <c r="E1293" s="85"/>
      <c r="F1293" s="85"/>
      <c r="G1293" s="85"/>
      <c r="H1293" s="85"/>
      <c r="I1293" s="85"/>
      <c r="J1293" s="85"/>
      <c r="K1293" s="85"/>
      <c r="L1293" s="85"/>
    </row>
    <row r="1294" spans="2:12" ht="14.45" customHeight="1" x14ac:dyDescent="0.25">
      <c r="B1294" s="85"/>
      <c r="C1294" s="85"/>
      <c r="D1294" s="85"/>
      <c r="E1294" s="85"/>
      <c r="F1294" s="85"/>
      <c r="G1294" s="85"/>
      <c r="H1294" s="85"/>
      <c r="I1294" s="85"/>
      <c r="J1294" s="85"/>
      <c r="K1294" s="85"/>
      <c r="L1294" s="85"/>
    </row>
    <row r="1295" spans="2:12" ht="14.45" customHeight="1" x14ac:dyDescent="0.25">
      <c r="B1295" s="85"/>
      <c r="C1295" s="85"/>
      <c r="D1295" s="85"/>
      <c r="E1295" s="85"/>
      <c r="F1295" s="85"/>
      <c r="G1295" s="85"/>
      <c r="H1295" s="85"/>
      <c r="I1295" s="85"/>
      <c r="J1295" s="85"/>
      <c r="K1295" s="85"/>
      <c r="L1295" s="85"/>
    </row>
    <row r="1296" spans="2:12" ht="14.45" customHeight="1" x14ac:dyDescent="0.25">
      <c r="B1296" s="85"/>
      <c r="C1296" s="85"/>
      <c r="D1296" s="85"/>
      <c r="E1296" s="85"/>
      <c r="F1296" s="85"/>
      <c r="G1296" s="85"/>
      <c r="H1296" s="85"/>
      <c r="I1296" s="85"/>
      <c r="J1296" s="85"/>
      <c r="K1296" s="85"/>
      <c r="L1296" s="85"/>
    </row>
    <row r="1297" spans="2:12" ht="14.45" customHeight="1" x14ac:dyDescent="0.25">
      <c r="B1297" s="85"/>
      <c r="C1297" s="85"/>
      <c r="D1297" s="85"/>
      <c r="E1297" s="85"/>
      <c r="F1297" s="85"/>
      <c r="G1297" s="85"/>
      <c r="H1297" s="85"/>
      <c r="I1297" s="85"/>
      <c r="J1297" s="85"/>
      <c r="K1297" s="85"/>
      <c r="L1297" s="85"/>
    </row>
    <row r="1298" spans="2:12" ht="14.45" customHeight="1" x14ac:dyDescent="0.25">
      <c r="B1298" s="85"/>
      <c r="C1298" s="85"/>
      <c r="D1298" s="85"/>
      <c r="E1298" s="85"/>
      <c r="F1298" s="85"/>
      <c r="G1298" s="85"/>
      <c r="H1298" s="85"/>
      <c r="I1298" s="85"/>
      <c r="J1298" s="85"/>
      <c r="K1298" s="85"/>
      <c r="L1298" s="85"/>
    </row>
    <row r="1299" spans="2:12" ht="14.45" customHeight="1" x14ac:dyDescent="0.25">
      <c r="B1299" s="85"/>
      <c r="C1299" s="85"/>
      <c r="D1299" s="85"/>
      <c r="E1299" s="85"/>
      <c r="F1299" s="85"/>
      <c r="G1299" s="85"/>
      <c r="H1299" s="85"/>
      <c r="I1299" s="85"/>
      <c r="J1299" s="85"/>
      <c r="K1299" s="85"/>
      <c r="L1299" s="85"/>
    </row>
    <row r="1300" spans="2:12" ht="14.45" customHeight="1" x14ac:dyDescent="0.25">
      <c r="B1300" s="85"/>
      <c r="C1300" s="85"/>
      <c r="D1300" s="85"/>
      <c r="E1300" s="85"/>
      <c r="F1300" s="85"/>
      <c r="G1300" s="85"/>
      <c r="H1300" s="85"/>
      <c r="I1300" s="85"/>
      <c r="J1300" s="85"/>
      <c r="K1300" s="85"/>
      <c r="L1300" s="85"/>
    </row>
    <row r="1301" spans="2:12" ht="14.45" customHeight="1" x14ac:dyDescent="0.25">
      <c r="B1301" s="85"/>
      <c r="C1301" s="85"/>
      <c r="D1301" s="85"/>
      <c r="E1301" s="85"/>
      <c r="F1301" s="85"/>
      <c r="G1301" s="85"/>
      <c r="H1301" s="85"/>
      <c r="I1301" s="85"/>
      <c r="J1301" s="85"/>
      <c r="K1301" s="85"/>
      <c r="L1301" s="85"/>
    </row>
    <row r="1302" spans="2:12" ht="14.45" customHeight="1" x14ac:dyDescent="0.25">
      <c r="B1302" s="85"/>
      <c r="C1302" s="85"/>
      <c r="D1302" s="85"/>
      <c r="E1302" s="85"/>
      <c r="F1302" s="85"/>
      <c r="G1302" s="85"/>
      <c r="H1302" s="85"/>
      <c r="I1302" s="85"/>
      <c r="J1302" s="85"/>
      <c r="K1302" s="85"/>
      <c r="L1302" s="85"/>
    </row>
    <row r="1303" spans="2:12" ht="14.45" customHeight="1" x14ac:dyDescent="0.25">
      <c r="B1303" s="85"/>
      <c r="C1303" s="85"/>
      <c r="D1303" s="85"/>
      <c r="E1303" s="85"/>
      <c r="F1303" s="85"/>
      <c r="G1303" s="85"/>
      <c r="H1303" s="85"/>
      <c r="I1303" s="85"/>
      <c r="J1303" s="85"/>
      <c r="K1303" s="85"/>
      <c r="L1303" s="85"/>
    </row>
    <row r="1304" spans="2:12" ht="14.45" customHeight="1" x14ac:dyDescent="0.25">
      <c r="B1304" s="85"/>
      <c r="C1304" s="85"/>
      <c r="D1304" s="85"/>
      <c r="E1304" s="85"/>
      <c r="F1304" s="85"/>
      <c r="G1304" s="85"/>
      <c r="H1304" s="85"/>
      <c r="I1304" s="85"/>
      <c r="J1304" s="85"/>
      <c r="K1304" s="85"/>
      <c r="L1304" s="85"/>
    </row>
    <row r="1305" spans="2:12" ht="14.45" customHeight="1" x14ac:dyDescent="0.25">
      <c r="B1305" s="85"/>
      <c r="C1305" s="85"/>
      <c r="D1305" s="85"/>
      <c r="E1305" s="85"/>
      <c r="F1305" s="85"/>
      <c r="G1305" s="85"/>
      <c r="H1305" s="85"/>
      <c r="I1305" s="85"/>
      <c r="J1305" s="85"/>
      <c r="K1305" s="85"/>
      <c r="L1305" s="85"/>
    </row>
    <row r="1306" spans="2:12" ht="14.45" customHeight="1" x14ac:dyDescent="0.25">
      <c r="B1306" s="85"/>
      <c r="C1306" s="85"/>
      <c r="D1306" s="85"/>
      <c r="E1306" s="85"/>
      <c r="F1306" s="85"/>
      <c r="G1306" s="85"/>
      <c r="H1306" s="85"/>
      <c r="I1306" s="85"/>
      <c r="J1306" s="85"/>
      <c r="K1306" s="85"/>
      <c r="L1306" s="85"/>
    </row>
    <row r="1307" spans="2:12" ht="14.45" customHeight="1" x14ac:dyDescent="0.25">
      <c r="B1307" s="85"/>
      <c r="C1307" s="85"/>
      <c r="D1307" s="85"/>
      <c r="E1307" s="85"/>
      <c r="F1307" s="85"/>
      <c r="G1307" s="85"/>
      <c r="H1307" s="85"/>
      <c r="I1307" s="85"/>
      <c r="J1307" s="85"/>
      <c r="K1307" s="85"/>
      <c r="L1307" s="85"/>
    </row>
    <row r="1308" spans="2:12" ht="14.45" customHeight="1" x14ac:dyDescent="0.25">
      <c r="B1308" s="85"/>
      <c r="C1308" s="85"/>
      <c r="D1308" s="85"/>
      <c r="E1308" s="85"/>
      <c r="F1308" s="85"/>
      <c r="G1308" s="85"/>
      <c r="H1308" s="85"/>
      <c r="I1308" s="85"/>
      <c r="J1308" s="85"/>
      <c r="K1308" s="85"/>
      <c r="L1308" s="85"/>
    </row>
    <row r="1309" spans="2:12" ht="14.45" customHeight="1" x14ac:dyDescent="0.25">
      <c r="B1309" s="85"/>
      <c r="C1309" s="85"/>
      <c r="D1309" s="85"/>
      <c r="E1309" s="85"/>
      <c r="F1309" s="85"/>
      <c r="G1309" s="85"/>
      <c r="H1309" s="85"/>
      <c r="I1309" s="85"/>
      <c r="J1309" s="85"/>
      <c r="K1309" s="85"/>
      <c r="L1309" s="85"/>
    </row>
    <row r="1310" spans="2:12" ht="14.45" customHeight="1" x14ac:dyDescent="0.25">
      <c r="B1310" s="85"/>
      <c r="C1310" s="85"/>
      <c r="D1310" s="85"/>
      <c r="E1310" s="85"/>
      <c r="F1310" s="85"/>
      <c r="G1310" s="85"/>
      <c r="H1310" s="85"/>
      <c r="I1310" s="85"/>
      <c r="J1310" s="85"/>
      <c r="K1310" s="85"/>
      <c r="L1310" s="85"/>
    </row>
    <row r="1311" spans="2:12" ht="14.45" customHeight="1" x14ac:dyDescent="0.25">
      <c r="B1311" s="85"/>
      <c r="C1311" s="85"/>
      <c r="D1311" s="85"/>
      <c r="E1311" s="85"/>
      <c r="F1311" s="85"/>
      <c r="G1311" s="85"/>
      <c r="H1311" s="85"/>
      <c r="I1311" s="85"/>
      <c r="J1311" s="85"/>
      <c r="K1311" s="85"/>
      <c r="L1311" s="85"/>
    </row>
    <row r="1312" spans="2:12" ht="14.45" customHeight="1" x14ac:dyDescent="0.25">
      <c r="B1312" s="85"/>
      <c r="C1312" s="85"/>
      <c r="D1312" s="85"/>
      <c r="E1312" s="85"/>
      <c r="F1312" s="85"/>
      <c r="G1312" s="85"/>
      <c r="H1312" s="85"/>
      <c r="I1312" s="85"/>
      <c r="J1312" s="85"/>
      <c r="K1312" s="85"/>
      <c r="L1312" s="85"/>
    </row>
    <row r="1313" spans="2:12" ht="14.45" customHeight="1" x14ac:dyDescent="0.25">
      <c r="B1313" s="85"/>
      <c r="C1313" s="85"/>
      <c r="D1313" s="85"/>
      <c r="E1313" s="85"/>
      <c r="F1313" s="85"/>
      <c r="G1313" s="85"/>
      <c r="H1313" s="85"/>
      <c r="I1313" s="85"/>
      <c r="J1313" s="85"/>
      <c r="K1313" s="85"/>
      <c r="L1313" s="85"/>
    </row>
    <row r="1314" spans="2:12" ht="14.45" customHeight="1" x14ac:dyDescent="0.25">
      <c r="B1314" s="85"/>
      <c r="C1314" s="85"/>
      <c r="D1314" s="85"/>
      <c r="E1314" s="85"/>
      <c r="F1314" s="85"/>
      <c r="G1314" s="85"/>
      <c r="H1314" s="85"/>
      <c r="I1314" s="85"/>
      <c r="J1314" s="85"/>
      <c r="K1314" s="85"/>
      <c r="L1314" s="85"/>
    </row>
    <row r="1315" spans="2:12" ht="14.45" customHeight="1" x14ac:dyDescent="0.25">
      <c r="B1315" s="85"/>
      <c r="C1315" s="85"/>
      <c r="D1315" s="85"/>
      <c r="E1315" s="85"/>
      <c r="F1315" s="85"/>
      <c r="G1315" s="85"/>
      <c r="H1315" s="85"/>
      <c r="I1315" s="85"/>
      <c r="J1315" s="85"/>
      <c r="K1315" s="85"/>
      <c r="L1315" s="85"/>
    </row>
    <row r="1316" spans="2:12" ht="14.45" customHeight="1" x14ac:dyDescent="0.25">
      <c r="B1316" s="85"/>
      <c r="C1316" s="85"/>
      <c r="D1316" s="85"/>
      <c r="E1316" s="85"/>
      <c r="F1316" s="85"/>
      <c r="G1316" s="85"/>
      <c r="H1316" s="85"/>
      <c r="I1316" s="85"/>
      <c r="J1316" s="85"/>
      <c r="K1316" s="85"/>
      <c r="L1316" s="85"/>
    </row>
    <row r="1317" spans="2:12" ht="14.45" customHeight="1" x14ac:dyDescent="0.25">
      <c r="B1317" s="85"/>
      <c r="C1317" s="85"/>
      <c r="D1317" s="85"/>
      <c r="E1317" s="85"/>
      <c r="F1317" s="85"/>
      <c r="G1317" s="85"/>
      <c r="H1317" s="85"/>
      <c r="I1317" s="85"/>
      <c r="J1317" s="85"/>
      <c r="K1317" s="85"/>
      <c r="L1317" s="85"/>
    </row>
    <row r="1318" spans="2:12" ht="14.45" customHeight="1" x14ac:dyDescent="0.25">
      <c r="B1318" s="85"/>
      <c r="C1318" s="85"/>
      <c r="D1318" s="85"/>
      <c r="E1318" s="85"/>
      <c r="F1318" s="85"/>
      <c r="G1318" s="85"/>
      <c r="H1318" s="85"/>
      <c r="I1318" s="85"/>
      <c r="J1318" s="85"/>
      <c r="K1318" s="85"/>
      <c r="L1318" s="85"/>
    </row>
    <row r="1319" spans="2:12" ht="14.45" customHeight="1" x14ac:dyDescent="0.25">
      <c r="B1319" s="85"/>
      <c r="C1319" s="85"/>
      <c r="D1319" s="85"/>
      <c r="E1319" s="85"/>
      <c r="F1319" s="85"/>
      <c r="G1319" s="85"/>
      <c r="H1319" s="85"/>
      <c r="I1319" s="85"/>
      <c r="J1319" s="85"/>
      <c r="K1319" s="85"/>
      <c r="L1319" s="85"/>
    </row>
    <row r="1320" spans="2:12" ht="14.45" customHeight="1" x14ac:dyDescent="0.25">
      <c r="B1320" s="85"/>
      <c r="C1320" s="85"/>
      <c r="D1320" s="85"/>
      <c r="E1320" s="85"/>
      <c r="F1320" s="85"/>
      <c r="G1320" s="85"/>
      <c r="H1320" s="85"/>
      <c r="I1320" s="85"/>
      <c r="J1320" s="85"/>
      <c r="K1320" s="85"/>
      <c r="L1320" s="85"/>
    </row>
    <row r="1321" spans="2:12" ht="14.45" customHeight="1" x14ac:dyDescent="0.25">
      <c r="B1321" s="85"/>
      <c r="C1321" s="85"/>
      <c r="D1321" s="85"/>
      <c r="E1321" s="85"/>
      <c r="F1321" s="85"/>
      <c r="G1321" s="85"/>
      <c r="H1321" s="85"/>
      <c r="I1321" s="85"/>
      <c r="J1321" s="85"/>
      <c r="K1321" s="85"/>
      <c r="L1321" s="85"/>
    </row>
    <row r="1322" spans="2:12" ht="14.45" customHeight="1" x14ac:dyDescent="0.25">
      <c r="B1322" s="85"/>
      <c r="C1322" s="85"/>
      <c r="D1322" s="85"/>
      <c r="E1322" s="85"/>
      <c r="F1322" s="85"/>
      <c r="G1322" s="85"/>
      <c r="H1322" s="85"/>
      <c r="I1322" s="85"/>
      <c r="J1322" s="85"/>
      <c r="K1322" s="85"/>
      <c r="L1322" s="85"/>
    </row>
    <row r="1323" spans="2:12" ht="14.45" customHeight="1" x14ac:dyDescent="0.25">
      <c r="B1323" s="85"/>
      <c r="C1323" s="85"/>
      <c r="D1323" s="85"/>
      <c r="E1323" s="85"/>
      <c r="F1323" s="85"/>
      <c r="G1323" s="85"/>
      <c r="H1323" s="85"/>
      <c r="I1323" s="85"/>
      <c r="J1323" s="85"/>
      <c r="K1323" s="85"/>
      <c r="L1323" s="85"/>
    </row>
    <row r="1324" spans="2:12" ht="14.45" customHeight="1" x14ac:dyDescent="0.25">
      <c r="B1324" s="85"/>
      <c r="C1324" s="85"/>
      <c r="D1324" s="85"/>
      <c r="E1324" s="85"/>
      <c r="F1324" s="85"/>
      <c r="G1324" s="85"/>
      <c r="H1324" s="85"/>
      <c r="I1324" s="85"/>
      <c r="J1324" s="85"/>
      <c r="K1324" s="85"/>
      <c r="L1324" s="85"/>
    </row>
    <row r="1325" spans="2:12" ht="14.45" customHeight="1" x14ac:dyDescent="0.25">
      <c r="B1325" s="85"/>
      <c r="C1325" s="85"/>
      <c r="D1325" s="85"/>
      <c r="E1325" s="85"/>
      <c r="F1325" s="85"/>
      <c r="G1325" s="85"/>
      <c r="H1325" s="85"/>
      <c r="I1325" s="85"/>
      <c r="J1325" s="85"/>
      <c r="K1325" s="85"/>
      <c r="L1325" s="85"/>
    </row>
    <row r="1326" spans="2:12" ht="14.45" customHeight="1" x14ac:dyDescent="0.25">
      <c r="B1326" s="85"/>
      <c r="C1326" s="85"/>
      <c r="D1326" s="85"/>
      <c r="E1326" s="85"/>
      <c r="F1326" s="85"/>
      <c r="G1326" s="85"/>
      <c r="H1326" s="85"/>
      <c r="I1326" s="85"/>
      <c r="J1326" s="85"/>
      <c r="K1326" s="85"/>
      <c r="L1326" s="85"/>
    </row>
    <row r="1327" spans="2:12" ht="14.45" customHeight="1" x14ac:dyDescent="0.25">
      <c r="B1327" s="85"/>
      <c r="C1327" s="85"/>
      <c r="D1327" s="85"/>
      <c r="E1327" s="85"/>
      <c r="F1327" s="85"/>
      <c r="G1327" s="85"/>
      <c r="H1327" s="85"/>
      <c r="I1327" s="85"/>
      <c r="J1327" s="85"/>
      <c r="K1327" s="85"/>
      <c r="L1327" s="85"/>
    </row>
    <row r="1328" spans="2:12" ht="14.45" customHeight="1" x14ac:dyDescent="0.25">
      <c r="B1328" s="85"/>
      <c r="C1328" s="85"/>
      <c r="D1328" s="85"/>
      <c r="E1328" s="85"/>
      <c r="F1328" s="85"/>
      <c r="G1328" s="85"/>
      <c r="H1328" s="85"/>
      <c r="I1328" s="85"/>
      <c r="J1328" s="85"/>
      <c r="K1328" s="85"/>
      <c r="L1328" s="85"/>
    </row>
    <row r="1329" spans="2:12" ht="14.45" customHeight="1" x14ac:dyDescent="0.25">
      <c r="B1329" s="85"/>
      <c r="C1329" s="85"/>
      <c r="D1329" s="85"/>
      <c r="E1329" s="85"/>
      <c r="F1329" s="85"/>
      <c r="G1329" s="85"/>
      <c r="H1329" s="85"/>
      <c r="I1329" s="85"/>
      <c r="J1329" s="85"/>
      <c r="K1329" s="85"/>
      <c r="L1329" s="85"/>
    </row>
    <row r="1330" spans="2:12" ht="14.45" customHeight="1" x14ac:dyDescent="0.25">
      <c r="B1330" s="85"/>
      <c r="C1330" s="85"/>
      <c r="D1330" s="85"/>
      <c r="E1330" s="85"/>
      <c r="F1330" s="85"/>
      <c r="G1330" s="85"/>
      <c r="H1330" s="85"/>
      <c r="I1330" s="85"/>
      <c r="J1330" s="85"/>
      <c r="K1330" s="85"/>
      <c r="L1330" s="85"/>
    </row>
    <row r="1331" spans="2:12" ht="14.45" customHeight="1" x14ac:dyDescent="0.25">
      <c r="B1331" s="85"/>
      <c r="C1331" s="85"/>
      <c r="D1331" s="85"/>
      <c r="E1331" s="85"/>
      <c r="F1331" s="85"/>
      <c r="G1331" s="85"/>
      <c r="H1331" s="85"/>
      <c r="I1331" s="85"/>
      <c r="J1331" s="85"/>
      <c r="K1331" s="85"/>
      <c r="L1331" s="85"/>
    </row>
    <row r="1332" spans="2:12" ht="14.45" customHeight="1" x14ac:dyDescent="0.25">
      <c r="B1332" s="85"/>
      <c r="C1332" s="85"/>
      <c r="D1332" s="85"/>
      <c r="E1332" s="85"/>
      <c r="F1332" s="85"/>
      <c r="G1332" s="85"/>
      <c r="H1332" s="85"/>
      <c r="I1332" s="85"/>
      <c r="J1332" s="85"/>
      <c r="K1332" s="85"/>
      <c r="L1332" s="85"/>
    </row>
    <row r="1333" spans="2:12" ht="14.45" customHeight="1" x14ac:dyDescent="0.25">
      <c r="B1333" s="85"/>
      <c r="C1333" s="85"/>
      <c r="D1333" s="85"/>
      <c r="E1333" s="85"/>
      <c r="F1333" s="85"/>
      <c r="G1333" s="85"/>
      <c r="H1333" s="85"/>
      <c r="I1333" s="85"/>
      <c r="J1333" s="85"/>
      <c r="K1333" s="85"/>
      <c r="L1333" s="85"/>
    </row>
    <row r="1334" spans="2:12" ht="14.45" customHeight="1" x14ac:dyDescent="0.25">
      <c r="B1334" s="85"/>
      <c r="C1334" s="85"/>
      <c r="D1334" s="85"/>
      <c r="E1334" s="85"/>
      <c r="F1334" s="85"/>
      <c r="G1334" s="85"/>
      <c r="H1334" s="85"/>
      <c r="I1334" s="85"/>
      <c r="J1334" s="85"/>
      <c r="K1334" s="85"/>
      <c r="L1334" s="85"/>
    </row>
    <row r="1335" spans="2:12" ht="14.45" customHeight="1" x14ac:dyDescent="0.25">
      <c r="B1335" s="85"/>
      <c r="C1335" s="85"/>
      <c r="D1335" s="85"/>
      <c r="E1335" s="85"/>
      <c r="F1335" s="85"/>
      <c r="G1335" s="85"/>
      <c r="H1335" s="85"/>
      <c r="I1335" s="85"/>
      <c r="J1335" s="85"/>
      <c r="K1335" s="85"/>
      <c r="L1335" s="85"/>
    </row>
    <row r="1336" spans="2:12" ht="14.45" customHeight="1" x14ac:dyDescent="0.25">
      <c r="B1336" s="85"/>
      <c r="C1336" s="85"/>
      <c r="D1336" s="85"/>
      <c r="E1336" s="85"/>
      <c r="F1336" s="85"/>
      <c r="G1336" s="85"/>
      <c r="H1336" s="85"/>
      <c r="I1336" s="85"/>
      <c r="J1336" s="85"/>
      <c r="K1336" s="85"/>
      <c r="L1336" s="85"/>
    </row>
    <row r="1337" spans="2:12" ht="14.45" customHeight="1" x14ac:dyDescent="0.25">
      <c r="B1337" s="85"/>
      <c r="C1337" s="85"/>
      <c r="D1337" s="85"/>
      <c r="E1337" s="85"/>
      <c r="F1337" s="85"/>
      <c r="G1337" s="85"/>
      <c r="H1337" s="85"/>
      <c r="I1337" s="85"/>
      <c r="J1337" s="85"/>
      <c r="K1337" s="85"/>
      <c r="L1337" s="85"/>
    </row>
    <row r="1338" spans="2:12" ht="14.45" customHeight="1" x14ac:dyDescent="0.25">
      <c r="B1338" s="85"/>
      <c r="C1338" s="85"/>
      <c r="D1338" s="85"/>
      <c r="E1338" s="85"/>
      <c r="F1338" s="85"/>
      <c r="G1338" s="85"/>
      <c r="H1338" s="85"/>
      <c r="I1338" s="85"/>
      <c r="J1338" s="85"/>
      <c r="K1338" s="85"/>
      <c r="L1338" s="85"/>
    </row>
    <row r="1339" spans="2:12" ht="14.45" customHeight="1" x14ac:dyDescent="0.25">
      <c r="B1339" s="85"/>
      <c r="C1339" s="85"/>
      <c r="D1339" s="85"/>
      <c r="E1339" s="85"/>
      <c r="F1339" s="85"/>
      <c r="G1339" s="85"/>
      <c r="H1339" s="85"/>
      <c r="I1339" s="85"/>
      <c r="J1339" s="85"/>
      <c r="K1339" s="85"/>
      <c r="L1339" s="85"/>
    </row>
    <row r="1340" spans="2:12" ht="14.45" customHeight="1" x14ac:dyDescent="0.25">
      <c r="B1340" s="85"/>
      <c r="C1340" s="85"/>
      <c r="D1340" s="85"/>
      <c r="E1340" s="85"/>
      <c r="F1340" s="85"/>
      <c r="G1340" s="85"/>
      <c r="H1340" s="85"/>
      <c r="I1340" s="85"/>
      <c r="J1340" s="85"/>
      <c r="K1340" s="85"/>
      <c r="L1340" s="85"/>
    </row>
    <row r="1341" spans="2:12" ht="14.45" customHeight="1" x14ac:dyDescent="0.25">
      <c r="B1341" s="85"/>
      <c r="C1341" s="85"/>
      <c r="D1341" s="85"/>
      <c r="E1341" s="85"/>
      <c r="F1341" s="85"/>
      <c r="G1341" s="85"/>
      <c r="H1341" s="85"/>
      <c r="I1341" s="85"/>
      <c r="J1341" s="85"/>
      <c r="K1341" s="85"/>
      <c r="L1341" s="85"/>
    </row>
    <row r="1342" spans="2:12" ht="14.45" customHeight="1" x14ac:dyDescent="0.25">
      <c r="B1342" s="85"/>
      <c r="C1342" s="85"/>
      <c r="D1342" s="85"/>
      <c r="E1342" s="85"/>
      <c r="F1342" s="85"/>
      <c r="G1342" s="85"/>
      <c r="H1342" s="85"/>
      <c r="I1342" s="85"/>
      <c r="J1342" s="85"/>
      <c r="K1342" s="85"/>
      <c r="L1342" s="85"/>
    </row>
    <row r="1343" spans="2:12" ht="14.45" customHeight="1" x14ac:dyDescent="0.25">
      <c r="B1343" s="85"/>
      <c r="C1343" s="85"/>
      <c r="D1343" s="85"/>
      <c r="E1343" s="85"/>
      <c r="F1343" s="85"/>
      <c r="G1343" s="85"/>
      <c r="H1343" s="85"/>
      <c r="I1343" s="85"/>
      <c r="J1343" s="85"/>
      <c r="K1343" s="85"/>
      <c r="L1343" s="85"/>
    </row>
    <row r="1344" spans="2:12" ht="14.45" customHeight="1" x14ac:dyDescent="0.25">
      <c r="B1344" s="85"/>
      <c r="C1344" s="85"/>
      <c r="D1344" s="85"/>
      <c r="E1344" s="85"/>
      <c r="F1344" s="85"/>
      <c r="G1344" s="85"/>
      <c r="H1344" s="85"/>
      <c r="I1344" s="85"/>
      <c r="J1344" s="85"/>
      <c r="K1344" s="85"/>
      <c r="L1344" s="85"/>
    </row>
    <row r="1345" spans="2:12" ht="14.45" customHeight="1" x14ac:dyDescent="0.25">
      <c r="B1345" s="85"/>
      <c r="C1345" s="85"/>
      <c r="D1345" s="85"/>
      <c r="E1345" s="85"/>
      <c r="F1345" s="85"/>
      <c r="G1345" s="85"/>
      <c r="H1345" s="85"/>
      <c r="I1345" s="85"/>
      <c r="J1345" s="85"/>
      <c r="K1345" s="85"/>
      <c r="L1345" s="85"/>
    </row>
    <row r="1346" spans="2:12" ht="14.45" customHeight="1" x14ac:dyDescent="0.25">
      <c r="B1346" s="85"/>
      <c r="C1346" s="85"/>
      <c r="D1346" s="85"/>
      <c r="E1346" s="85"/>
      <c r="F1346" s="85"/>
      <c r="G1346" s="85"/>
      <c r="H1346" s="85"/>
      <c r="I1346" s="85"/>
      <c r="J1346" s="85"/>
      <c r="K1346" s="85"/>
      <c r="L1346" s="85"/>
    </row>
    <row r="1347" spans="2:12" ht="14.45" customHeight="1" x14ac:dyDescent="0.25">
      <c r="B1347" s="85"/>
      <c r="C1347" s="85"/>
      <c r="D1347" s="85"/>
      <c r="E1347" s="85"/>
      <c r="F1347" s="85"/>
      <c r="G1347" s="85"/>
      <c r="H1347" s="85"/>
      <c r="I1347" s="85"/>
      <c r="J1347" s="85"/>
      <c r="K1347" s="85"/>
      <c r="L1347" s="85"/>
    </row>
    <row r="1348" spans="2:12" ht="14.45" customHeight="1" x14ac:dyDescent="0.25">
      <c r="B1348" s="85"/>
      <c r="C1348" s="85"/>
      <c r="D1348" s="85"/>
      <c r="E1348" s="85"/>
      <c r="F1348" s="85"/>
      <c r="G1348" s="85"/>
      <c r="H1348" s="85"/>
      <c r="I1348" s="85"/>
      <c r="J1348" s="85"/>
      <c r="K1348" s="85"/>
      <c r="L1348" s="85"/>
    </row>
    <row r="1349" spans="2:12" ht="14.45" customHeight="1" x14ac:dyDescent="0.25">
      <c r="B1349" s="85"/>
      <c r="C1349" s="85"/>
      <c r="D1349" s="85"/>
      <c r="E1349" s="85"/>
      <c r="F1349" s="85"/>
      <c r="G1349" s="85"/>
      <c r="H1349" s="85"/>
      <c r="I1349" s="85"/>
      <c r="J1349" s="85"/>
      <c r="K1349" s="85"/>
      <c r="L1349" s="85"/>
    </row>
    <row r="1350" spans="2:12" ht="14.45" customHeight="1" x14ac:dyDescent="0.25">
      <c r="B1350" s="85"/>
      <c r="C1350" s="85"/>
      <c r="D1350" s="85"/>
      <c r="E1350" s="85"/>
      <c r="F1350" s="85"/>
      <c r="G1350" s="85"/>
      <c r="H1350" s="85"/>
      <c r="I1350" s="85"/>
      <c r="J1350" s="85"/>
      <c r="K1350" s="85"/>
      <c r="L1350" s="85"/>
    </row>
    <row r="1351" spans="2:12" ht="14.45" customHeight="1" x14ac:dyDescent="0.25">
      <c r="B1351" s="85"/>
      <c r="C1351" s="85"/>
      <c r="D1351" s="85"/>
      <c r="E1351" s="85"/>
      <c r="F1351" s="85"/>
      <c r="G1351" s="85"/>
      <c r="H1351" s="85"/>
      <c r="I1351" s="85"/>
      <c r="J1351" s="85"/>
      <c r="K1351" s="85"/>
      <c r="L1351" s="85"/>
    </row>
    <row r="1352" spans="2:12" ht="14.45" customHeight="1" x14ac:dyDescent="0.25">
      <c r="B1352" s="85"/>
      <c r="C1352" s="85"/>
      <c r="D1352" s="85"/>
      <c r="E1352" s="85"/>
      <c r="F1352" s="85"/>
      <c r="G1352" s="85"/>
      <c r="H1352" s="85"/>
      <c r="I1352" s="85"/>
      <c r="J1352" s="85"/>
      <c r="K1352" s="85"/>
      <c r="L1352" s="85"/>
    </row>
    <row r="1353" spans="2:12" ht="14.45" customHeight="1" x14ac:dyDescent="0.25">
      <c r="B1353" s="85"/>
      <c r="C1353" s="85"/>
      <c r="D1353" s="85"/>
      <c r="E1353" s="85"/>
      <c r="F1353" s="85"/>
      <c r="G1353" s="85"/>
      <c r="H1353" s="85"/>
      <c r="I1353" s="85"/>
      <c r="J1353" s="85"/>
      <c r="K1353" s="85"/>
      <c r="L1353" s="85"/>
    </row>
    <row r="1354" spans="2:12" ht="14.45" customHeight="1" x14ac:dyDescent="0.25">
      <c r="B1354" s="85"/>
      <c r="C1354" s="85"/>
      <c r="D1354" s="85"/>
      <c r="E1354" s="85"/>
      <c r="F1354" s="85"/>
      <c r="G1354" s="85"/>
      <c r="H1354" s="85"/>
      <c r="I1354" s="85"/>
      <c r="J1354" s="85"/>
      <c r="K1354" s="85"/>
      <c r="L1354" s="85"/>
    </row>
    <row r="1355" spans="2:12" ht="14.45" customHeight="1" x14ac:dyDescent="0.25">
      <c r="B1355" s="85"/>
      <c r="C1355" s="85"/>
      <c r="D1355" s="85"/>
      <c r="E1355" s="85"/>
      <c r="F1355" s="85"/>
      <c r="G1355" s="85"/>
      <c r="H1355" s="85"/>
      <c r="I1355" s="85"/>
      <c r="J1355" s="85"/>
      <c r="K1355" s="85"/>
      <c r="L1355" s="85"/>
    </row>
    <row r="1356" spans="2:12" ht="14.45" customHeight="1" x14ac:dyDescent="0.25">
      <c r="B1356" s="85"/>
      <c r="C1356" s="85"/>
      <c r="D1356" s="85"/>
      <c r="E1356" s="85"/>
      <c r="F1356" s="85"/>
      <c r="G1356" s="85"/>
      <c r="H1356" s="85"/>
      <c r="I1356" s="85"/>
      <c r="J1356" s="85"/>
      <c r="K1356" s="85"/>
      <c r="L1356" s="85"/>
    </row>
    <row r="1357" spans="2:12" ht="14.45" customHeight="1" x14ac:dyDescent="0.25">
      <c r="B1357" s="85"/>
      <c r="C1357" s="85"/>
      <c r="D1357" s="85"/>
      <c r="E1357" s="85"/>
      <c r="F1357" s="85"/>
      <c r="G1357" s="85"/>
      <c r="H1357" s="85"/>
      <c r="I1357" s="85"/>
      <c r="J1357" s="85"/>
      <c r="K1357" s="85"/>
      <c r="L1357" s="85"/>
    </row>
    <row r="1358" spans="2:12" ht="14.45" customHeight="1" x14ac:dyDescent="0.25">
      <c r="B1358" s="85"/>
      <c r="C1358" s="85"/>
      <c r="D1358" s="85"/>
      <c r="E1358" s="85"/>
      <c r="F1358" s="85"/>
      <c r="G1358" s="85"/>
      <c r="H1358" s="85"/>
      <c r="I1358" s="85"/>
      <c r="J1358" s="85"/>
      <c r="K1358" s="85"/>
      <c r="L1358" s="85"/>
    </row>
    <row r="1359" spans="2:12" ht="14.45" customHeight="1" x14ac:dyDescent="0.25">
      <c r="B1359" s="85"/>
      <c r="C1359" s="85"/>
      <c r="D1359" s="85"/>
      <c r="E1359" s="85"/>
      <c r="F1359" s="85"/>
      <c r="G1359" s="85"/>
      <c r="H1359" s="85"/>
      <c r="I1359" s="85"/>
      <c r="J1359" s="85"/>
      <c r="K1359" s="85"/>
      <c r="L1359" s="85"/>
    </row>
    <row r="1360" spans="2:12" ht="14.45" customHeight="1" x14ac:dyDescent="0.25">
      <c r="B1360" s="85"/>
      <c r="C1360" s="85"/>
      <c r="D1360" s="85"/>
      <c r="E1360" s="85"/>
      <c r="F1360" s="85"/>
      <c r="G1360" s="85"/>
      <c r="H1360" s="85"/>
      <c r="I1360" s="85"/>
      <c r="J1360" s="85"/>
      <c r="K1360" s="85"/>
      <c r="L1360" s="85"/>
    </row>
    <row r="1361" spans="2:12" ht="14.45" customHeight="1" x14ac:dyDescent="0.25">
      <c r="B1361" s="85"/>
      <c r="C1361" s="85"/>
      <c r="D1361" s="85"/>
      <c r="E1361" s="85"/>
      <c r="F1361" s="85"/>
      <c r="G1361" s="85"/>
      <c r="H1361" s="85"/>
      <c r="I1361" s="85"/>
      <c r="J1361" s="85"/>
      <c r="K1361" s="85"/>
      <c r="L1361" s="85"/>
    </row>
    <row r="1362" spans="2:12" ht="14.45" customHeight="1" x14ac:dyDescent="0.25">
      <c r="B1362" s="85"/>
      <c r="C1362" s="85"/>
      <c r="D1362" s="85"/>
      <c r="E1362" s="85"/>
      <c r="F1362" s="85"/>
      <c r="G1362" s="85"/>
      <c r="H1362" s="85"/>
      <c r="I1362" s="85"/>
      <c r="J1362" s="85"/>
      <c r="K1362" s="85"/>
      <c r="L1362" s="85"/>
    </row>
    <row r="1363" spans="2:12" ht="14.45" customHeight="1" x14ac:dyDescent="0.25">
      <c r="B1363" s="85"/>
      <c r="C1363" s="85"/>
      <c r="D1363" s="85"/>
      <c r="E1363" s="85"/>
      <c r="F1363" s="85"/>
      <c r="G1363" s="85"/>
      <c r="H1363" s="85"/>
      <c r="I1363" s="85"/>
      <c r="J1363" s="85"/>
      <c r="K1363" s="85"/>
      <c r="L1363" s="85"/>
    </row>
    <row r="1364" spans="2:12" ht="14.45" customHeight="1" x14ac:dyDescent="0.25">
      <c r="B1364" s="85"/>
      <c r="C1364" s="85"/>
      <c r="D1364" s="85"/>
      <c r="E1364" s="85"/>
      <c r="F1364" s="85"/>
      <c r="G1364" s="85"/>
      <c r="H1364" s="85"/>
      <c r="I1364" s="85"/>
      <c r="J1364" s="85"/>
      <c r="K1364" s="85"/>
      <c r="L1364" s="85"/>
    </row>
    <row r="1365" spans="2:12" ht="14.45" customHeight="1" x14ac:dyDescent="0.25">
      <c r="B1365" s="85"/>
      <c r="C1365" s="85"/>
      <c r="D1365" s="85"/>
      <c r="E1365" s="85"/>
      <c r="F1365" s="85"/>
      <c r="G1365" s="85"/>
      <c r="H1365" s="85"/>
      <c r="I1365" s="85"/>
      <c r="J1365" s="85"/>
      <c r="K1365" s="85"/>
      <c r="L1365" s="85"/>
    </row>
    <row r="1366" spans="2:12" ht="14.45" customHeight="1" x14ac:dyDescent="0.25">
      <c r="B1366" s="85"/>
      <c r="C1366" s="85"/>
      <c r="D1366" s="85"/>
      <c r="E1366" s="85"/>
      <c r="F1366" s="85"/>
      <c r="G1366" s="85"/>
      <c r="H1366" s="85"/>
      <c r="I1366" s="85"/>
      <c r="J1366" s="85"/>
      <c r="K1366" s="85"/>
      <c r="L1366" s="85"/>
    </row>
    <row r="1367" spans="2:12" ht="14.45" customHeight="1" x14ac:dyDescent="0.25">
      <c r="B1367" s="85"/>
      <c r="C1367" s="85"/>
      <c r="D1367" s="85"/>
      <c r="E1367" s="85"/>
      <c r="F1367" s="85"/>
      <c r="G1367" s="85"/>
      <c r="H1367" s="85"/>
      <c r="I1367" s="85"/>
      <c r="J1367" s="85"/>
      <c r="K1367" s="85"/>
      <c r="L1367" s="85"/>
    </row>
    <row r="1368" spans="2:12" ht="14.45" customHeight="1" x14ac:dyDescent="0.25">
      <c r="B1368" s="85"/>
      <c r="C1368" s="85"/>
      <c r="D1368" s="85"/>
      <c r="E1368" s="85"/>
      <c r="F1368" s="85"/>
      <c r="G1368" s="85"/>
      <c r="H1368" s="85"/>
      <c r="I1368" s="85"/>
      <c r="J1368" s="85"/>
      <c r="K1368" s="85"/>
      <c r="L1368" s="85"/>
    </row>
    <row r="1369" spans="2:12" ht="14.45" customHeight="1" x14ac:dyDescent="0.25">
      <c r="B1369" s="85"/>
      <c r="C1369" s="85"/>
      <c r="D1369" s="85"/>
      <c r="E1369" s="85"/>
      <c r="F1369" s="85"/>
      <c r="G1369" s="85"/>
      <c r="H1369" s="85"/>
      <c r="I1369" s="85"/>
      <c r="J1369" s="85"/>
      <c r="K1369" s="85"/>
      <c r="L1369" s="85"/>
    </row>
    <row r="1370" spans="2:12" ht="14.45" customHeight="1" x14ac:dyDescent="0.25">
      <c r="B1370" s="85"/>
      <c r="C1370" s="85"/>
      <c r="D1370" s="85"/>
      <c r="E1370" s="85"/>
      <c r="F1370" s="85"/>
      <c r="G1370" s="85"/>
      <c r="H1370" s="85"/>
      <c r="I1370" s="85"/>
      <c r="J1370" s="85"/>
      <c r="K1370" s="85"/>
      <c r="L1370" s="85"/>
    </row>
    <row r="1371" spans="2:12" ht="14.45" customHeight="1" x14ac:dyDescent="0.25">
      <c r="B1371" s="85"/>
      <c r="C1371" s="85"/>
      <c r="D1371" s="85"/>
      <c r="E1371" s="85"/>
      <c r="F1371" s="85"/>
      <c r="G1371" s="85"/>
      <c r="H1371" s="85"/>
      <c r="I1371" s="85"/>
      <c r="J1371" s="85"/>
      <c r="K1371" s="85"/>
      <c r="L1371" s="85"/>
    </row>
    <row r="1372" spans="2:12" ht="14.45" customHeight="1" x14ac:dyDescent="0.25">
      <c r="B1372" s="85"/>
      <c r="C1372" s="85"/>
      <c r="D1372" s="85"/>
      <c r="E1372" s="85"/>
      <c r="F1372" s="85"/>
      <c r="G1372" s="85"/>
      <c r="H1372" s="85"/>
      <c r="I1372" s="85"/>
      <c r="J1372" s="85"/>
      <c r="K1372" s="85"/>
      <c r="L1372" s="85"/>
    </row>
    <row r="1373" spans="2:12" ht="14.45" customHeight="1" x14ac:dyDescent="0.25">
      <c r="B1373" s="85"/>
      <c r="C1373" s="85"/>
      <c r="D1373" s="85"/>
      <c r="E1373" s="85"/>
      <c r="F1373" s="85"/>
      <c r="G1373" s="85"/>
      <c r="H1373" s="85"/>
      <c r="I1373" s="85"/>
      <c r="J1373" s="85"/>
      <c r="K1373" s="85"/>
      <c r="L1373" s="85"/>
    </row>
    <row r="1374" spans="2:12" ht="14.45" customHeight="1" x14ac:dyDescent="0.25">
      <c r="B1374" s="85"/>
      <c r="C1374" s="85"/>
      <c r="D1374" s="85"/>
      <c r="E1374" s="85"/>
      <c r="F1374" s="85"/>
      <c r="G1374" s="85"/>
      <c r="H1374" s="85"/>
      <c r="I1374" s="85"/>
      <c r="J1374" s="85"/>
      <c r="K1374" s="85"/>
      <c r="L1374" s="85"/>
    </row>
    <row r="1375" spans="2:12" ht="14.45" customHeight="1" x14ac:dyDescent="0.25">
      <c r="B1375" s="85"/>
      <c r="C1375" s="85"/>
      <c r="D1375" s="85"/>
      <c r="E1375" s="85"/>
      <c r="F1375" s="85"/>
      <c r="G1375" s="85"/>
      <c r="H1375" s="85"/>
      <c r="I1375" s="85"/>
      <c r="J1375" s="85"/>
      <c r="K1375" s="85"/>
      <c r="L1375" s="85"/>
    </row>
    <row r="1376" spans="2:12" ht="14.45" customHeight="1" x14ac:dyDescent="0.25">
      <c r="B1376" s="85"/>
      <c r="C1376" s="85"/>
      <c r="D1376" s="85"/>
      <c r="E1376" s="85"/>
      <c r="F1376" s="85"/>
      <c r="G1376" s="85"/>
      <c r="H1376" s="85"/>
      <c r="I1376" s="85"/>
      <c r="J1376" s="85"/>
      <c r="K1376" s="85"/>
      <c r="L1376" s="85"/>
    </row>
    <row r="1377" spans="2:12" ht="14.45" customHeight="1" x14ac:dyDescent="0.25">
      <c r="B1377" s="85"/>
      <c r="C1377" s="85"/>
      <c r="D1377" s="85"/>
      <c r="E1377" s="85"/>
      <c r="F1377" s="85"/>
      <c r="G1377" s="85"/>
      <c r="H1377" s="85"/>
      <c r="I1377" s="85"/>
      <c r="J1377" s="85"/>
      <c r="K1377" s="85"/>
      <c r="L1377" s="85"/>
    </row>
    <row r="1378" spans="2:12" ht="14.45" customHeight="1" x14ac:dyDescent="0.25">
      <c r="B1378" s="85"/>
      <c r="C1378" s="85"/>
      <c r="D1378" s="85"/>
      <c r="E1378" s="85"/>
      <c r="F1378" s="85"/>
      <c r="G1378" s="85"/>
      <c r="H1378" s="85"/>
      <c r="I1378" s="85"/>
      <c r="J1378" s="85"/>
      <c r="K1378" s="85"/>
      <c r="L1378" s="85"/>
    </row>
    <row r="1379" spans="2:12" ht="14.45" customHeight="1" x14ac:dyDescent="0.25">
      <c r="B1379" s="85"/>
      <c r="C1379" s="85"/>
      <c r="D1379" s="85"/>
      <c r="E1379" s="85"/>
      <c r="F1379" s="85"/>
      <c r="G1379" s="85"/>
      <c r="H1379" s="85"/>
      <c r="I1379" s="85"/>
      <c r="J1379" s="85"/>
      <c r="K1379" s="85"/>
      <c r="L1379" s="85"/>
    </row>
    <row r="1380" spans="2:12" ht="14.45" customHeight="1" x14ac:dyDescent="0.25">
      <c r="B1380" s="85"/>
      <c r="C1380" s="85"/>
      <c r="D1380" s="85"/>
      <c r="E1380" s="85"/>
      <c r="F1380" s="85"/>
      <c r="G1380" s="85"/>
      <c r="H1380" s="85"/>
      <c r="I1380" s="85"/>
      <c r="J1380" s="85"/>
      <c r="K1380" s="85"/>
      <c r="L1380" s="85"/>
    </row>
    <row r="1381" spans="2:12" ht="14.45" customHeight="1" x14ac:dyDescent="0.25">
      <c r="B1381" s="85"/>
      <c r="C1381" s="85"/>
      <c r="D1381" s="85"/>
      <c r="E1381" s="85"/>
      <c r="F1381" s="85"/>
      <c r="G1381" s="85"/>
      <c r="H1381" s="85"/>
      <c r="I1381" s="85"/>
      <c r="J1381" s="85"/>
      <c r="K1381" s="85"/>
      <c r="L1381" s="85"/>
    </row>
    <row r="1382" spans="2:12" ht="14.45" customHeight="1" x14ac:dyDescent="0.25">
      <c r="B1382" s="85"/>
      <c r="C1382" s="85"/>
      <c r="D1382" s="85"/>
      <c r="E1382" s="85"/>
      <c r="F1382" s="85"/>
      <c r="G1382" s="85"/>
      <c r="H1382" s="85"/>
      <c r="I1382" s="85"/>
      <c r="J1382" s="85"/>
      <c r="K1382" s="85"/>
      <c r="L1382" s="85"/>
    </row>
    <row r="1383" spans="2:12" ht="14.45" customHeight="1" x14ac:dyDescent="0.25">
      <c r="B1383" s="85"/>
      <c r="C1383" s="85"/>
      <c r="D1383" s="85"/>
      <c r="E1383" s="85"/>
      <c r="F1383" s="85"/>
      <c r="G1383" s="85"/>
      <c r="H1383" s="85"/>
      <c r="I1383" s="85"/>
      <c r="J1383" s="85"/>
      <c r="K1383" s="85"/>
      <c r="L1383" s="85"/>
    </row>
    <row r="1384" spans="2:12" ht="14.45" customHeight="1" x14ac:dyDescent="0.25">
      <c r="B1384" s="85"/>
      <c r="C1384" s="85"/>
      <c r="D1384" s="85"/>
      <c r="E1384" s="85"/>
      <c r="F1384" s="85"/>
      <c r="G1384" s="85"/>
      <c r="H1384" s="85"/>
      <c r="I1384" s="85"/>
      <c r="J1384" s="85"/>
      <c r="K1384" s="85"/>
      <c r="L1384" s="85"/>
    </row>
    <row r="1385" spans="2:12" ht="14.45" customHeight="1" x14ac:dyDescent="0.25">
      <c r="B1385" s="85"/>
      <c r="C1385" s="85"/>
      <c r="D1385" s="85"/>
      <c r="E1385" s="85"/>
      <c r="F1385" s="85"/>
      <c r="G1385" s="85"/>
      <c r="H1385" s="85"/>
      <c r="I1385" s="85"/>
      <c r="J1385" s="85"/>
      <c r="K1385" s="85"/>
      <c r="L1385" s="85"/>
    </row>
    <row r="1386" spans="2:12" ht="14.45" customHeight="1" x14ac:dyDescent="0.25">
      <c r="B1386" s="85"/>
      <c r="C1386" s="85"/>
      <c r="D1386" s="85"/>
      <c r="E1386" s="85"/>
      <c r="F1386" s="85"/>
      <c r="G1386" s="85"/>
      <c r="H1386" s="85"/>
      <c r="I1386" s="85"/>
      <c r="J1386" s="85"/>
      <c r="K1386" s="85"/>
      <c r="L1386" s="85"/>
    </row>
    <row r="1387" spans="2:12" ht="14.45" customHeight="1" x14ac:dyDescent="0.25">
      <c r="B1387" s="85"/>
      <c r="C1387" s="85"/>
      <c r="D1387" s="85"/>
      <c r="E1387" s="85"/>
      <c r="F1387" s="85"/>
      <c r="G1387" s="85"/>
      <c r="H1387" s="85"/>
      <c r="I1387" s="85"/>
      <c r="J1387" s="85"/>
      <c r="K1387" s="85"/>
      <c r="L1387" s="85"/>
    </row>
    <row r="1388" spans="2:12" ht="14.45" customHeight="1" x14ac:dyDescent="0.25">
      <c r="B1388" s="85"/>
      <c r="C1388" s="85"/>
      <c r="D1388" s="85"/>
      <c r="E1388" s="85"/>
      <c r="F1388" s="85"/>
      <c r="G1388" s="85"/>
      <c r="H1388" s="85"/>
      <c r="I1388" s="85"/>
      <c r="J1388" s="85"/>
      <c r="K1388" s="85"/>
      <c r="L1388" s="85"/>
    </row>
    <row r="1389" spans="2:12" ht="14.45" customHeight="1" x14ac:dyDescent="0.25">
      <c r="B1389" s="85"/>
      <c r="C1389" s="85"/>
      <c r="D1389" s="85"/>
      <c r="E1389" s="85"/>
      <c r="F1389" s="85"/>
      <c r="G1389" s="85"/>
      <c r="H1389" s="85"/>
      <c r="I1389" s="85"/>
      <c r="J1389" s="85"/>
      <c r="K1389" s="85"/>
      <c r="L1389" s="85"/>
    </row>
    <row r="1390" spans="2:12" ht="14.45" customHeight="1" x14ac:dyDescent="0.25">
      <c r="B1390" s="85"/>
      <c r="C1390" s="85"/>
      <c r="D1390" s="85"/>
      <c r="E1390" s="85"/>
      <c r="F1390" s="85"/>
      <c r="G1390" s="85"/>
      <c r="H1390" s="85"/>
      <c r="I1390" s="85"/>
      <c r="J1390" s="85"/>
      <c r="K1390" s="85"/>
      <c r="L1390" s="85"/>
    </row>
    <row r="1391" spans="2:12" ht="14.45" customHeight="1" x14ac:dyDescent="0.25">
      <c r="B1391" s="85"/>
      <c r="C1391" s="85"/>
      <c r="D1391" s="85"/>
      <c r="E1391" s="85"/>
      <c r="F1391" s="85"/>
      <c r="G1391" s="85"/>
      <c r="H1391" s="85"/>
      <c r="I1391" s="85"/>
      <c r="J1391" s="85"/>
      <c r="K1391" s="85"/>
      <c r="L1391" s="85"/>
    </row>
    <row r="1392" spans="2:12" ht="14.45" customHeight="1" x14ac:dyDescent="0.25">
      <c r="B1392" s="85"/>
      <c r="C1392" s="85"/>
      <c r="D1392" s="85"/>
      <c r="E1392" s="85"/>
      <c r="F1392" s="85"/>
      <c r="G1392" s="85"/>
      <c r="H1392" s="85"/>
      <c r="I1392" s="85"/>
      <c r="J1392" s="85"/>
      <c r="K1392" s="85"/>
      <c r="L1392" s="85"/>
    </row>
    <row r="1393" spans="2:12" ht="14.45" customHeight="1" x14ac:dyDescent="0.25">
      <c r="B1393" s="85"/>
      <c r="C1393" s="85"/>
      <c r="D1393" s="85"/>
      <c r="E1393" s="85"/>
      <c r="F1393" s="85"/>
      <c r="G1393" s="85"/>
      <c r="H1393" s="85"/>
      <c r="I1393" s="85"/>
      <c r="J1393" s="85"/>
      <c r="K1393" s="85"/>
      <c r="L1393" s="85"/>
    </row>
    <row r="1394" spans="2:12" ht="14.45" customHeight="1" x14ac:dyDescent="0.25">
      <c r="B1394" s="85"/>
      <c r="C1394" s="85"/>
      <c r="D1394" s="85"/>
      <c r="E1394" s="85"/>
      <c r="F1394" s="85"/>
      <c r="G1394" s="85"/>
      <c r="H1394" s="85"/>
      <c r="I1394" s="85"/>
      <c r="J1394" s="85"/>
      <c r="K1394" s="85"/>
      <c r="L1394" s="85"/>
    </row>
    <row r="1395" spans="2:12" ht="14.45" customHeight="1" x14ac:dyDescent="0.25">
      <c r="B1395" s="85"/>
      <c r="C1395" s="85"/>
      <c r="D1395" s="85"/>
      <c r="E1395" s="85"/>
      <c r="F1395" s="85"/>
      <c r="G1395" s="85"/>
      <c r="H1395" s="85"/>
      <c r="I1395" s="85"/>
      <c r="J1395" s="85"/>
      <c r="K1395" s="85"/>
      <c r="L1395" s="85"/>
    </row>
    <row r="1396" spans="2:12" ht="14.45" customHeight="1" x14ac:dyDescent="0.25">
      <c r="B1396" s="85"/>
      <c r="C1396" s="85"/>
      <c r="D1396" s="85"/>
      <c r="E1396" s="85"/>
      <c r="F1396" s="85"/>
      <c r="G1396" s="85"/>
      <c r="H1396" s="85"/>
      <c r="I1396" s="85"/>
      <c r="J1396" s="85"/>
      <c r="K1396" s="85"/>
      <c r="L1396" s="85"/>
    </row>
    <row r="1397" spans="2:12" ht="14.45" customHeight="1" x14ac:dyDescent="0.25">
      <c r="B1397" s="85"/>
      <c r="C1397" s="85"/>
      <c r="D1397" s="85"/>
      <c r="E1397" s="85"/>
      <c r="F1397" s="85"/>
      <c r="G1397" s="85"/>
      <c r="H1397" s="85"/>
      <c r="I1397" s="85"/>
      <c r="J1397" s="85"/>
      <c r="K1397" s="85"/>
      <c r="L1397" s="85"/>
    </row>
    <row r="1398" spans="2:12" ht="14.45" customHeight="1" x14ac:dyDescent="0.25">
      <c r="B1398" s="85"/>
      <c r="C1398" s="85"/>
      <c r="D1398" s="85"/>
      <c r="E1398" s="85"/>
      <c r="F1398" s="85"/>
      <c r="G1398" s="85"/>
      <c r="H1398" s="85"/>
      <c r="I1398" s="85"/>
      <c r="J1398" s="85"/>
      <c r="K1398" s="85"/>
      <c r="L1398" s="85"/>
    </row>
    <row r="1399" spans="2:12" ht="14.45" customHeight="1" x14ac:dyDescent="0.25">
      <c r="B1399" s="85"/>
      <c r="C1399" s="85"/>
      <c r="D1399" s="85"/>
      <c r="E1399" s="85"/>
      <c r="F1399" s="85"/>
      <c r="G1399" s="85"/>
      <c r="H1399" s="85"/>
      <c r="I1399" s="85"/>
      <c r="J1399" s="85"/>
      <c r="K1399" s="85"/>
      <c r="L1399" s="85"/>
    </row>
    <row r="1400" spans="2:12" ht="14.45" customHeight="1" x14ac:dyDescent="0.25">
      <c r="B1400" s="85"/>
      <c r="C1400" s="85"/>
      <c r="D1400" s="85"/>
      <c r="E1400" s="85"/>
      <c r="F1400" s="85"/>
      <c r="G1400" s="85"/>
      <c r="H1400" s="85"/>
      <c r="I1400" s="85"/>
      <c r="J1400" s="85"/>
      <c r="K1400" s="85"/>
      <c r="L1400" s="85"/>
    </row>
    <row r="1401" spans="2:12" ht="14.45" customHeight="1" x14ac:dyDescent="0.25">
      <c r="B1401" s="85"/>
      <c r="C1401" s="85"/>
      <c r="D1401" s="85"/>
      <c r="E1401" s="85"/>
      <c r="F1401" s="85"/>
      <c r="G1401" s="85"/>
      <c r="H1401" s="85"/>
      <c r="I1401" s="85"/>
      <c r="J1401" s="85"/>
      <c r="K1401" s="85"/>
      <c r="L1401" s="85"/>
    </row>
    <row r="1402" spans="2:12" ht="14.45" customHeight="1" x14ac:dyDescent="0.25">
      <c r="B1402" s="85"/>
      <c r="C1402" s="85"/>
      <c r="D1402" s="85"/>
      <c r="E1402" s="85"/>
      <c r="F1402" s="85"/>
      <c r="G1402" s="85"/>
      <c r="H1402" s="85"/>
      <c r="I1402" s="85"/>
      <c r="J1402" s="85"/>
      <c r="K1402" s="85"/>
      <c r="L1402" s="85"/>
    </row>
    <row r="1403" spans="2:12" ht="14.45" customHeight="1" x14ac:dyDescent="0.25">
      <c r="B1403" s="85"/>
      <c r="C1403" s="85"/>
      <c r="D1403" s="85"/>
      <c r="E1403" s="85"/>
      <c r="F1403" s="85"/>
      <c r="G1403" s="85"/>
      <c r="H1403" s="85"/>
      <c r="I1403" s="85"/>
      <c r="J1403" s="85"/>
      <c r="K1403" s="85"/>
      <c r="L1403" s="85"/>
    </row>
    <row r="1404" spans="2:12" ht="14.45" customHeight="1" x14ac:dyDescent="0.25">
      <c r="B1404" s="85"/>
      <c r="C1404" s="85"/>
      <c r="D1404" s="85"/>
      <c r="E1404" s="85"/>
      <c r="F1404" s="85"/>
      <c r="G1404" s="85"/>
      <c r="H1404" s="85"/>
      <c r="I1404" s="85"/>
      <c r="J1404" s="85"/>
      <c r="K1404" s="85"/>
      <c r="L1404" s="85"/>
    </row>
    <row r="1405" spans="2:12" ht="14.45" customHeight="1" x14ac:dyDescent="0.25">
      <c r="B1405" s="85"/>
      <c r="C1405" s="85"/>
      <c r="D1405" s="85"/>
      <c r="E1405" s="85"/>
      <c r="F1405" s="85"/>
      <c r="G1405" s="85"/>
      <c r="H1405" s="85"/>
      <c r="I1405" s="85"/>
      <c r="J1405" s="85"/>
      <c r="K1405" s="85"/>
      <c r="L1405" s="85"/>
    </row>
    <row r="1406" spans="2:12" ht="14.45" customHeight="1" x14ac:dyDescent="0.25">
      <c r="B1406" s="85"/>
      <c r="C1406" s="85"/>
      <c r="D1406" s="85"/>
      <c r="E1406" s="85"/>
      <c r="F1406" s="85"/>
      <c r="G1406" s="85"/>
      <c r="H1406" s="85"/>
      <c r="I1406" s="85"/>
      <c r="J1406" s="85"/>
      <c r="K1406" s="85"/>
      <c r="L1406" s="85"/>
    </row>
    <row r="1407" spans="2:12" ht="14.45" customHeight="1" x14ac:dyDescent="0.25">
      <c r="B1407" s="85"/>
      <c r="C1407" s="85"/>
      <c r="D1407" s="85"/>
      <c r="E1407" s="85"/>
      <c r="F1407" s="85"/>
      <c r="G1407" s="85"/>
      <c r="H1407" s="85"/>
      <c r="I1407" s="85"/>
      <c r="J1407" s="85"/>
      <c r="K1407" s="85"/>
      <c r="L1407" s="85"/>
    </row>
    <row r="1408" spans="2:12" ht="14.45" customHeight="1" x14ac:dyDescent="0.25">
      <c r="B1408" s="85"/>
      <c r="C1408" s="85"/>
      <c r="D1408" s="85"/>
      <c r="E1408" s="85"/>
      <c r="F1408" s="85"/>
      <c r="G1408" s="85"/>
      <c r="H1408" s="85"/>
      <c r="I1408" s="85"/>
      <c r="J1408" s="85"/>
      <c r="K1408" s="85"/>
      <c r="L1408" s="85"/>
    </row>
    <row r="1409" spans="2:12" ht="14.45" customHeight="1" x14ac:dyDescent="0.25">
      <c r="B1409" s="85"/>
      <c r="C1409" s="85"/>
      <c r="D1409" s="85"/>
      <c r="E1409" s="85"/>
      <c r="F1409" s="85"/>
      <c r="G1409" s="85"/>
      <c r="H1409" s="85"/>
      <c r="I1409" s="85"/>
      <c r="J1409" s="85"/>
      <c r="K1409" s="85"/>
      <c r="L1409" s="85"/>
    </row>
    <row r="1410" spans="2:12" ht="14.45" customHeight="1" x14ac:dyDescent="0.25">
      <c r="B1410" s="85"/>
      <c r="C1410" s="85"/>
      <c r="D1410" s="85"/>
      <c r="E1410" s="85"/>
      <c r="F1410" s="85"/>
      <c r="G1410" s="85"/>
      <c r="H1410" s="85"/>
      <c r="I1410" s="85"/>
      <c r="J1410" s="85"/>
      <c r="K1410" s="85"/>
      <c r="L1410" s="85"/>
    </row>
    <row r="1411" spans="2:12" ht="14.45" customHeight="1" x14ac:dyDescent="0.25">
      <c r="B1411" s="85"/>
      <c r="C1411" s="85"/>
      <c r="D1411" s="85"/>
      <c r="E1411" s="85"/>
      <c r="F1411" s="85"/>
      <c r="G1411" s="85"/>
      <c r="H1411" s="85"/>
      <c r="I1411" s="85"/>
      <c r="J1411" s="85"/>
      <c r="K1411" s="85"/>
      <c r="L1411" s="85"/>
    </row>
    <row r="1412" spans="2:12" ht="14.45" customHeight="1" x14ac:dyDescent="0.25">
      <c r="B1412" s="85"/>
      <c r="C1412" s="85"/>
      <c r="D1412" s="85"/>
      <c r="E1412" s="85"/>
      <c r="F1412" s="85"/>
      <c r="G1412" s="85"/>
      <c r="H1412" s="85"/>
      <c r="I1412" s="85"/>
      <c r="J1412" s="85"/>
      <c r="K1412" s="85"/>
      <c r="L1412" s="85"/>
    </row>
    <row r="1413" spans="2:12" ht="14.45" customHeight="1" x14ac:dyDescent="0.25">
      <c r="B1413" s="85"/>
      <c r="C1413" s="85"/>
      <c r="D1413" s="85"/>
      <c r="E1413" s="85"/>
      <c r="F1413" s="85"/>
      <c r="G1413" s="85"/>
      <c r="H1413" s="85"/>
      <c r="I1413" s="85"/>
      <c r="J1413" s="85"/>
      <c r="K1413" s="85"/>
      <c r="L1413" s="85"/>
    </row>
    <row r="1414" spans="2:12" ht="14.45" customHeight="1" x14ac:dyDescent="0.25">
      <c r="B1414" s="85"/>
      <c r="C1414" s="85"/>
      <c r="D1414" s="85"/>
      <c r="E1414" s="85"/>
      <c r="F1414" s="85"/>
      <c r="G1414" s="85"/>
      <c r="H1414" s="85"/>
      <c r="I1414" s="85"/>
      <c r="J1414" s="85"/>
      <c r="K1414" s="85"/>
      <c r="L1414" s="85"/>
    </row>
    <row r="1415" spans="2:12" ht="14.45" customHeight="1" x14ac:dyDescent="0.25">
      <c r="B1415" s="85"/>
      <c r="C1415" s="85"/>
      <c r="D1415" s="85"/>
      <c r="E1415" s="85"/>
      <c r="F1415" s="85"/>
      <c r="G1415" s="85"/>
      <c r="H1415" s="85"/>
      <c r="I1415" s="85"/>
      <c r="J1415" s="85"/>
      <c r="K1415" s="85"/>
      <c r="L1415" s="85"/>
    </row>
    <row r="1416" spans="2:12" ht="14.45" customHeight="1" x14ac:dyDescent="0.25">
      <c r="B1416" s="85"/>
      <c r="C1416" s="85"/>
      <c r="D1416" s="85"/>
      <c r="E1416" s="85"/>
      <c r="F1416" s="85"/>
      <c r="G1416" s="85"/>
      <c r="H1416" s="85"/>
      <c r="I1416" s="85"/>
      <c r="J1416" s="85"/>
      <c r="K1416" s="85"/>
      <c r="L1416" s="85"/>
    </row>
    <row r="1417" spans="2:12" ht="14.45" customHeight="1" x14ac:dyDescent="0.25">
      <c r="B1417" s="85"/>
      <c r="C1417" s="85"/>
      <c r="D1417" s="85"/>
      <c r="E1417" s="85"/>
      <c r="F1417" s="85"/>
      <c r="G1417" s="85"/>
      <c r="H1417" s="85"/>
      <c r="I1417" s="85"/>
      <c r="J1417" s="85"/>
      <c r="K1417" s="85"/>
      <c r="L1417" s="85"/>
    </row>
    <row r="1418" spans="2:12" ht="14.45" customHeight="1" x14ac:dyDescent="0.25">
      <c r="B1418" s="85"/>
      <c r="C1418" s="85"/>
      <c r="D1418" s="85"/>
      <c r="E1418" s="85"/>
      <c r="F1418" s="85"/>
      <c r="G1418" s="85"/>
      <c r="H1418" s="85"/>
      <c r="I1418" s="85"/>
      <c r="J1418" s="85"/>
      <c r="K1418" s="85"/>
      <c r="L1418" s="85"/>
    </row>
    <row r="1419" spans="2:12" ht="14.45" customHeight="1" x14ac:dyDescent="0.25">
      <c r="B1419" s="85"/>
      <c r="C1419" s="85"/>
      <c r="D1419" s="85"/>
      <c r="E1419" s="85"/>
      <c r="F1419" s="85"/>
      <c r="G1419" s="85"/>
      <c r="H1419" s="85"/>
      <c r="I1419" s="85"/>
      <c r="J1419" s="85"/>
      <c r="K1419" s="85"/>
      <c r="L1419" s="85"/>
    </row>
    <row r="1420" spans="2:12" ht="14.45" customHeight="1" x14ac:dyDescent="0.25">
      <c r="B1420" s="85"/>
      <c r="C1420" s="85"/>
      <c r="D1420" s="85"/>
      <c r="E1420" s="85"/>
      <c r="F1420" s="85"/>
      <c r="G1420" s="85"/>
      <c r="H1420" s="85"/>
      <c r="I1420" s="85"/>
      <c r="J1420" s="85"/>
      <c r="K1420" s="85"/>
      <c r="L1420" s="85"/>
    </row>
    <row r="1421" spans="2:12" ht="14.45" customHeight="1" x14ac:dyDescent="0.25">
      <c r="B1421" s="85"/>
      <c r="C1421" s="85"/>
      <c r="D1421" s="85"/>
      <c r="E1421" s="85"/>
      <c r="F1421" s="85"/>
      <c r="G1421" s="85"/>
      <c r="H1421" s="85"/>
      <c r="I1421" s="85"/>
      <c r="J1421" s="85"/>
      <c r="K1421" s="85"/>
      <c r="L1421" s="85"/>
    </row>
    <row r="1422" spans="2:12" ht="14.45" customHeight="1" x14ac:dyDescent="0.25">
      <c r="B1422" s="85"/>
      <c r="C1422" s="85"/>
      <c r="D1422" s="85"/>
      <c r="E1422" s="85"/>
      <c r="F1422" s="85"/>
      <c r="G1422" s="85"/>
      <c r="H1422" s="85"/>
      <c r="I1422" s="85"/>
      <c r="J1422" s="85"/>
      <c r="K1422" s="85"/>
      <c r="L1422" s="85"/>
    </row>
    <row r="1423" spans="2:12" ht="14.45" customHeight="1" x14ac:dyDescent="0.25">
      <c r="B1423" s="85"/>
      <c r="C1423" s="85"/>
      <c r="D1423" s="85"/>
      <c r="E1423" s="85"/>
      <c r="F1423" s="85"/>
      <c r="G1423" s="85"/>
      <c r="H1423" s="85"/>
      <c r="I1423" s="85"/>
      <c r="J1423" s="85"/>
      <c r="K1423" s="85"/>
      <c r="L1423" s="85"/>
    </row>
    <row r="1424" spans="2:12" ht="14.45" customHeight="1" x14ac:dyDescent="0.25">
      <c r="B1424" s="85"/>
      <c r="C1424" s="85"/>
      <c r="D1424" s="85"/>
      <c r="E1424" s="85"/>
      <c r="F1424" s="85"/>
      <c r="G1424" s="85"/>
      <c r="H1424" s="85"/>
      <c r="I1424" s="85"/>
      <c r="J1424" s="85"/>
      <c r="K1424" s="85"/>
      <c r="L1424" s="85"/>
    </row>
    <row r="1425" spans="2:12" ht="14.45" customHeight="1" x14ac:dyDescent="0.25">
      <c r="B1425" s="85"/>
      <c r="C1425" s="85"/>
      <c r="D1425" s="85"/>
      <c r="E1425" s="85"/>
      <c r="F1425" s="85"/>
      <c r="G1425" s="85"/>
      <c r="H1425" s="85"/>
      <c r="I1425" s="85"/>
      <c r="J1425" s="85"/>
      <c r="K1425" s="85"/>
      <c r="L1425" s="85"/>
    </row>
    <row r="1426" spans="2:12" ht="14.45" customHeight="1" x14ac:dyDescent="0.25">
      <c r="B1426" s="85"/>
      <c r="C1426" s="85"/>
      <c r="D1426" s="85"/>
      <c r="E1426" s="85"/>
      <c r="F1426" s="85"/>
      <c r="G1426" s="85"/>
      <c r="H1426" s="85"/>
      <c r="I1426" s="85"/>
      <c r="J1426" s="85"/>
      <c r="K1426" s="85"/>
      <c r="L1426" s="85"/>
    </row>
    <row r="1427" spans="2:12" ht="14.45" customHeight="1" x14ac:dyDescent="0.25">
      <c r="B1427" s="85"/>
      <c r="C1427" s="85"/>
      <c r="D1427" s="85"/>
      <c r="E1427" s="85"/>
      <c r="F1427" s="85"/>
      <c r="G1427" s="85"/>
      <c r="H1427" s="85"/>
      <c r="I1427" s="85"/>
      <c r="J1427" s="85"/>
      <c r="K1427" s="85"/>
      <c r="L1427" s="85"/>
    </row>
    <row r="1428" spans="2:12" ht="14.45" customHeight="1" x14ac:dyDescent="0.25">
      <c r="B1428" s="85"/>
      <c r="C1428" s="85"/>
      <c r="D1428" s="85"/>
      <c r="E1428" s="85"/>
      <c r="F1428" s="85"/>
      <c r="G1428" s="85"/>
      <c r="H1428" s="85"/>
      <c r="I1428" s="85"/>
      <c r="J1428" s="85"/>
      <c r="K1428" s="85"/>
      <c r="L1428" s="85"/>
    </row>
    <row r="1429" spans="2:12" ht="14.45" customHeight="1" x14ac:dyDescent="0.25">
      <c r="B1429" s="85"/>
      <c r="C1429" s="85"/>
      <c r="D1429" s="85"/>
      <c r="E1429" s="85"/>
      <c r="F1429" s="85"/>
      <c r="G1429" s="85"/>
      <c r="H1429" s="85"/>
      <c r="I1429" s="85"/>
      <c r="J1429" s="85"/>
      <c r="K1429" s="85"/>
      <c r="L1429" s="85"/>
    </row>
    <row r="1430" spans="2:12" ht="14.45" customHeight="1" x14ac:dyDescent="0.25">
      <c r="B1430" s="85"/>
      <c r="C1430" s="85"/>
      <c r="D1430" s="85"/>
      <c r="E1430" s="85"/>
      <c r="F1430" s="85"/>
      <c r="G1430" s="85"/>
      <c r="H1430" s="85"/>
      <c r="I1430" s="85"/>
      <c r="J1430" s="85"/>
      <c r="K1430" s="85"/>
      <c r="L1430" s="85"/>
    </row>
    <row r="1431" spans="2:12" ht="14.45" customHeight="1" x14ac:dyDescent="0.25">
      <c r="B1431" s="85"/>
      <c r="C1431" s="85"/>
      <c r="D1431" s="85"/>
      <c r="E1431" s="85"/>
      <c r="F1431" s="85"/>
      <c r="G1431" s="85"/>
      <c r="H1431" s="85"/>
      <c r="I1431" s="85"/>
      <c r="J1431" s="85"/>
      <c r="K1431" s="85"/>
      <c r="L1431" s="85"/>
    </row>
    <row r="1432" spans="2:12" ht="14.45" customHeight="1" x14ac:dyDescent="0.25">
      <c r="B1432" s="85"/>
      <c r="C1432" s="85"/>
      <c r="D1432" s="85"/>
      <c r="E1432" s="85"/>
      <c r="F1432" s="85"/>
      <c r="G1432" s="85"/>
      <c r="H1432" s="85"/>
      <c r="I1432" s="85"/>
      <c r="J1432" s="85"/>
      <c r="K1432" s="85"/>
      <c r="L1432" s="85"/>
    </row>
    <row r="1433" spans="2:12" ht="14.45" customHeight="1" x14ac:dyDescent="0.25">
      <c r="B1433" s="85"/>
      <c r="C1433" s="85"/>
      <c r="D1433" s="85"/>
      <c r="E1433" s="85"/>
      <c r="F1433" s="85"/>
      <c r="G1433" s="85"/>
      <c r="H1433" s="85"/>
      <c r="I1433" s="85"/>
      <c r="J1433" s="85"/>
      <c r="K1433" s="85"/>
      <c r="L1433" s="85"/>
    </row>
    <row r="1434" spans="2:12" ht="14.45" customHeight="1" x14ac:dyDescent="0.25">
      <c r="B1434" s="85"/>
      <c r="C1434" s="85"/>
      <c r="D1434" s="85"/>
      <c r="E1434" s="85"/>
      <c r="F1434" s="85"/>
      <c r="G1434" s="85"/>
      <c r="H1434" s="85"/>
      <c r="I1434" s="85"/>
      <c r="J1434" s="85"/>
      <c r="K1434" s="85"/>
      <c r="L1434" s="85"/>
    </row>
    <row r="1435" spans="2:12" ht="14.45" customHeight="1" x14ac:dyDescent="0.25">
      <c r="B1435" s="85"/>
      <c r="C1435" s="85"/>
      <c r="D1435" s="85"/>
      <c r="E1435" s="85"/>
      <c r="F1435" s="85"/>
      <c r="G1435" s="85"/>
      <c r="H1435" s="85"/>
      <c r="I1435" s="85"/>
      <c r="J1435" s="85"/>
      <c r="K1435" s="85"/>
      <c r="L1435" s="85"/>
    </row>
    <row r="1436" spans="2:12" ht="14.45" customHeight="1" x14ac:dyDescent="0.25">
      <c r="B1436" s="85"/>
      <c r="C1436" s="85"/>
      <c r="D1436" s="85"/>
      <c r="E1436" s="85"/>
      <c r="F1436" s="85"/>
      <c r="G1436" s="85"/>
      <c r="H1436" s="85"/>
      <c r="I1436" s="85"/>
      <c r="J1436" s="85"/>
      <c r="K1436" s="85"/>
      <c r="L1436" s="85"/>
    </row>
    <row r="1437" spans="2:12" ht="14.45" customHeight="1" x14ac:dyDescent="0.25">
      <c r="B1437" s="85"/>
      <c r="C1437" s="85"/>
      <c r="D1437" s="85"/>
      <c r="E1437" s="85"/>
      <c r="F1437" s="85"/>
      <c r="G1437" s="85"/>
      <c r="H1437" s="85"/>
      <c r="I1437" s="85"/>
      <c r="J1437" s="85"/>
      <c r="K1437" s="85"/>
      <c r="L1437" s="85"/>
    </row>
    <row r="1438" spans="2:12" ht="14.45" customHeight="1" x14ac:dyDescent="0.25">
      <c r="B1438" s="85"/>
      <c r="C1438" s="85"/>
      <c r="D1438" s="85"/>
      <c r="E1438" s="85"/>
      <c r="F1438" s="85"/>
      <c r="G1438" s="85"/>
      <c r="H1438" s="85"/>
      <c r="I1438" s="85"/>
      <c r="J1438" s="85"/>
      <c r="K1438" s="85"/>
      <c r="L1438" s="85"/>
    </row>
    <row r="1439" spans="2:12" ht="14.45" customHeight="1" x14ac:dyDescent="0.25">
      <c r="B1439" s="85"/>
      <c r="C1439" s="85"/>
      <c r="D1439" s="85"/>
      <c r="E1439" s="85"/>
      <c r="F1439" s="85"/>
      <c r="G1439" s="85"/>
      <c r="H1439" s="85"/>
      <c r="I1439" s="85"/>
      <c r="J1439" s="85"/>
      <c r="K1439" s="85"/>
      <c r="L1439" s="85"/>
    </row>
    <row r="1440" spans="2:12" ht="14.45" customHeight="1" x14ac:dyDescent="0.25">
      <c r="B1440" s="85"/>
      <c r="C1440" s="85"/>
      <c r="D1440" s="85"/>
      <c r="E1440" s="85"/>
      <c r="F1440" s="85"/>
      <c r="G1440" s="85"/>
      <c r="H1440" s="85"/>
      <c r="I1440" s="85"/>
      <c r="J1440" s="85"/>
      <c r="K1440" s="85"/>
      <c r="L1440" s="85"/>
    </row>
    <row r="1441" spans="2:12" ht="14.45" customHeight="1" x14ac:dyDescent="0.25">
      <c r="B1441" s="85"/>
      <c r="C1441" s="85"/>
      <c r="D1441" s="85"/>
      <c r="E1441" s="85"/>
      <c r="F1441" s="85"/>
      <c r="G1441" s="85"/>
      <c r="H1441" s="85"/>
      <c r="I1441" s="85"/>
      <c r="J1441" s="85"/>
      <c r="K1441" s="85"/>
      <c r="L1441" s="85"/>
    </row>
    <row r="1442" spans="2:12" ht="14.45" customHeight="1" x14ac:dyDescent="0.25">
      <c r="B1442" s="85"/>
      <c r="C1442" s="85"/>
      <c r="D1442" s="85"/>
      <c r="E1442" s="85"/>
      <c r="F1442" s="85"/>
      <c r="G1442" s="85"/>
      <c r="H1442" s="85"/>
      <c r="I1442" s="85"/>
      <c r="J1442" s="85"/>
      <c r="K1442" s="85"/>
      <c r="L1442" s="85"/>
    </row>
    <row r="1443" spans="2:12" ht="14.45" customHeight="1" x14ac:dyDescent="0.25">
      <c r="B1443" s="85"/>
      <c r="C1443" s="85"/>
      <c r="D1443" s="85"/>
      <c r="E1443" s="85"/>
      <c r="F1443" s="85"/>
      <c r="G1443" s="85"/>
      <c r="H1443" s="85"/>
      <c r="I1443" s="85"/>
      <c r="J1443" s="85"/>
      <c r="K1443" s="85"/>
      <c r="L1443" s="85"/>
    </row>
    <row r="1444" spans="2:12" ht="14.45" customHeight="1" x14ac:dyDescent="0.25">
      <c r="B1444" s="85"/>
      <c r="C1444" s="85"/>
      <c r="D1444" s="85"/>
      <c r="E1444" s="85"/>
      <c r="F1444" s="85"/>
      <c r="G1444" s="85"/>
      <c r="H1444" s="85"/>
      <c r="I1444" s="85"/>
      <c r="J1444" s="85"/>
      <c r="K1444" s="85"/>
      <c r="L1444" s="85"/>
    </row>
    <row r="1445" spans="2:12" ht="14.45" customHeight="1" x14ac:dyDescent="0.25">
      <c r="B1445" s="85"/>
      <c r="C1445" s="85"/>
      <c r="D1445" s="85"/>
      <c r="E1445" s="85"/>
      <c r="F1445" s="85"/>
      <c r="G1445" s="85"/>
      <c r="H1445" s="85"/>
      <c r="I1445" s="85"/>
      <c r="J1445" s="85"/>
      <c r="K1445" s="85"/>
      <c r="L1445" s="85"/>
    </row>
    <row r="1446" spans="2:12" ht="14.45" customHeight="1" x14ac:dyDescent="0.25">
      <c r="B1446" s="85"/>
      <c r="C1446" s="85"/>
      <c r="D1446" s="85"/>
      <c r="E1446" s="85"/>
      <c r="F1446" s="85"/>
      <c r="G1446" s="85"/>
      <c r="H1446" s="85"/>
      <c r="I1446" s="85"/>
      <c r="J1446" s="85"/>
      <c r="K1446" s="85"/>
      <c r="L1446" s="85"/>
    </row>
    <row r="1447" spans="2:12" ht="14.45" customHeight="1" x14ac:dyDescent="0.25">
      <c r="B1447" s="85"/>
      <c r="C1447" s="85"/>
      <c r="D1447" s="85"/>
      <c r="E1447" s="85"/>
      <c r="F1447" s="85"/>
      <c r="G1447" s="85"/>
      <c r="H1447" s="85"/>
      <c r="I1447" s="85"/>
      <c r="J1447" s="85"/>
      <c r="K1447" s="85"/>
      <c r="L1447" s="85"/>
    </row>
    <row r="1448" spans="2:12" ht="14.45" customHeight="1" x14ac:dyDescent="0.25">
      <c r="B1448" s="85"/>
      <c r="C1448" s="85"/>
      <c r="D1448" s="85"/>
      <c r="E1448" s="85"/>
      <c r="F1448" s="85"/>
      <c r="G1448" s="85"/>
      <c r="H1448" s="85"/>
      <c r="I1448" s="85"/>
      <c r="J1448" s="85"/>
      <c r="K1448" s="85"/>
      <c r="L1448" s="85"/>
    </row>
    <row r="1449" spans="2:12" ht="14.45" customHeight="1" x14ac:dyDescent="0.25">
      <c r="B1449" s="85"/>
      <c r="C1449" s="85"/>
      <c r="D1449" s="85"/>
      <c r="E1449" s="85"/>
      <c r="F1449" s="85"/>
      <c r="G1449" s="85"/>
      <c r="H1449" s="85"/>
      <c r="I1449" s="85"/>
      <c r="J1449" s="85"/>
      <c r="K1449" s="85"/>
      <c r="L1449" s="85"/>
    </row>
    <row r="1450" spans="2:12" ht="14.45" customHeight="1" x14ac:dyDescent="0.25">
      <c r="B1450" s="85"/>
      <c r="C1450" s="85"/>
      <c r="D1450" s="85"/>
      <c r="E1450" s="85"/>
      <c r="F1450" s="85"/>
      <c r="G1450" s="85"/>
      <c r="H1450" s="85"/>
      <c r="I1450" s="85"/>
      <c r="J1450" s="85"/>
      <c r="K1450" s="85"/>
      <c r="L1450" s="85"/>
    </row>
    <row r="1451" spans="2:12" ht="14.45" customHeight="1" x14ac:dyDescent="0.25">
      <c r="B1451" s="85"/>
      <c r="C1451" s="85"/>
      <c r="D1451" s="85"/>
      <c r="E1451" s="85"/>
      <c r="F1451" s="85"/>
      <c r="G1451" s="85"/>
      <c r="H1451" s="85"/>
      <c r="I1451" s="85"/>
      <c r="J1451" s="85"/>
      <c r="K1451" s="85"/>
      <c r="L1451" s="85"/>
    </row>
    <row r="1452" spans="2:12" ht="14.45" customHeight="1" x14ac:dyDescent="0.25">
      <c r="B1452" s="85"/>
      <c r="C1452" s="85"/>
      <c r="D1452" s="85"/>
      <c r="E1452" s="85"/>
      <c r="F1452" s="85"/>
      <c r="G1452" s="85"/>
      <c r="H1452" s="85"/>
      <c r="I1452" s="85"/>
      <c r="J1452" s="85"/>
      <c r="K1452" s="85"/>
      <c r="L1452" s="85"/>
    </row>
    <row r="1453" spans="2:12" ht="14.45" customHeight="1" x14ac:dyDescent="0.25">
      <c r="B1453" s="85"/>
      <c r="C1453" s="85"/>
      <c r="D1453" s="85"/>
      <c r="E1453" s="85"/>
      <c r="F1453" s="85"/>
      <c r="G1453" s="85"/>
      <c r="H1453" s="85"/>
      <c r="I1453" s="85"/>
      <c r="J1453" s="85"/>
      <c r="K1453" s="85"/>
      <c r="L1453" s="85"/>
    </row>
    <row r="1454" spans="2:12" ht="14.45" customHeight="1" x14ac:dyDescent="0.25">
      <c r="B1454" s="85"/>
      <c r="C1454" s="85"/>
      <c r="D1454" s="85"/>
      <c r="E1454" s="85"/>
      <c r="F1454" s="85"/>
      <c r="G1454" s="85"/>
      <c r="H1454" s="85"/>
      <c r="I1454" s="85"/>
      <c r="J1454" s="85"/>
      <c r="K1454" s="85"/>
      <c r="L1454" s="85"/>
    </row>
    <row r="1455" spans="2:12" ht="14.45" customHeight="1" x14ac:dyDescent="0.25">
      <c r="B1455" s="85"/>
      <c r="C1455" s="85"/>
      <c r="D1455" s="85"/>
      <c r="E1455" s="85"/>
      <c r="F1455" s="85"/>
      <c r="G1455" s="85"/>
      <c r="H1455" s="85"/>
      <c r="I1455" s="85"/>
      <c r="J1455" s="85"/>
      <c r="K1455" s="85"/>
      <c r="L1455" s="85"/>
    </row>
    <row r="1456" spans="2:12" ht="14.45" customHeight="1" x14ac:dyDescent="0.25">
      <c r="B1456" s="85"/>
      <c r="C1456" s="85"/>
      <c r="D1456" s="85"/>
      <c r="E1456" s="85"/>
      <c r="F1456" s="85"/>
      <c r="G1456" s="85"/>
      <c r="H1456" s="85"/>
      <c r="I1456" s="85"/>
      <c r="J1456" s="85"/>
      <c r="K1456" s="85"/>
      <c r="L1456" s="85"/>
    </row>
    <row r="1457" spans="2:12" ht="14.45" customHeight="1" x14ac:dyDescent="0.25">
      <c r="B1457" s="85"/>
      <c r="C1457" s="85"/>
      <c r="D1457" s="85"/>
      <c r="E1457" s="85"/>
      <c r="F1457" s="85"/>
      <c r="G1457" s="85"/>
      <c r="H1457" s="85"/>
      <c r="I1457" s="85"/>
      <c r="J1457" s="85"/>
      <c r="K1457" s="85"/>
      <c r="L1457" s="85"/>
    </row>
    <row r="1458" spans="2:12" ht="14.45" customHeight="1" x14ac:dyDescent="0.25">
      <c r="B1458" s="85"/>
      <c r="C1458" s="85"/>
      <c r="D1458" s="85"/>
      <c r="E1458" s="85"/>
      <c r="F1458" s="85"/>
      <c r="G1458" s="85"/>
      <c r="H1458" s="85"/>
      <c r="I1458" s="85"/>
      <c r="J1458" s="85"/>
      <c r="K1458" s="85"/>
      <c r="L1458" s="85"/>
    </row>
    <row r="1459" spans="2:12" ht="14.45" customHeight="1" x14ac:dyDescent="0.25">
      <c r="B1459" s="85"/>
      <c r="C1459" s="85"/>
      <c r="D1459" s="85"/>
      <c r="E1459" s="85"/>
      <c r="F1459" s="85"/>
      <c r="G1459" s="85"/>
      <c r="H1459" s="85"/>
      <c r="I1459" s="85"/>
      <c r="J1459" s="85"/>
      <c r="K1459" s="85"/>
      <c r="L1459" s="85"/>
    </row>
    <row r="1460" spans="2:12" ht="14.45" customHeight="1" x14ac:dyDescent="0.25">
      <c r="B1460" s="85"/>
      <c r="C1460" s="85"/>
      <c r="D1460" s="85"/>
      <c r="E1460" s="85"/>
      <c r="F1460" s="85"/>
      <c r="G1460" s="85"/>
      <c r="H1460" s="85"/>
      <c r="I1460" s="85"/>
      <c r="J1460" s="85"/>
      <c r="K1460" s="85"/>
      <c r="L1460" s="85"/>
    </row>
    <row r="1461" spans="2:12" ht="14.45" customHeight="1" x14ac:dyDescent="0.25">
      <c r="B1461" s="85"/>
      <c r="C1461" s="85"/>
      <c r="D1461" s="85"/>
      <c r="E1461" s="85"/>
      <c r="F1461" s="85"/>
      <c r="G1461" s="85"/>
      <c r="H1461" s="85"/>
      <c r="I1461" s="85"/>
      <c r="J1461" s="85"/>
      <c r="K1461" s="85"/>
      <c r="L1461" s="85"/>
    </row>
    <row r="1462" spans="2:12" ht="14.45" customHeight="1" x14ac:dyDescent="0.25">
      <c r="B1462" s="85"/>
      <c r="C1462" s="85"/>
      <c r="D1462" s="85"/>
      <c r="E1462" s="85"/>
      <c r="F1462" s="85"/>
      <c r="G1462" s="85"/>
      <c r="H1462" s="85"/>
      <c r="I1462" s="85"/>
      <c r="J1462" s="85"/>
      <c r="K1462" s="85"/>
      <c r="L1462" s="85"/>
    </row>
    <row r="1463" spans="2:12" ht="14.45" customHeight="1" x14ac:dyDescent="0.25">
      <c r="B1463" s="85"/>
      <c r="C1463" s="85"/>
      <c r="D1463" s="85"/>
      <c r="E1463" s="85"/>
      <c r="F1463" s="85"/>
      <c r="G1463" s="85"/>
      <c r="H1463" s="85"/>
      <c r="I1463" s="85"/>
      <c r="J1463" s="85"/>
      <c r="K1463" s="85"/>
      <c r="L1463" s="85"/>
    </row>
    <row r="1464" spans="2:12" ht="14.45" customHeight="1" x14ac:dyDescent="0.25">
      <c r="B1464" s="85"/>
      <c r="C1464" s="85"/>
      <c r="D1464" s="85"/>
      <c r="E1464" s="85"/>
      <c r="F1464" s="85"/>
      <c r="G1464" s="85"/>
      <c r="H1464" s="85"/>
      <c r="I1464" s="85"/>
      <c r="J1464" s="85"/>
      <c r="K1464" s="85"/>
      <c r="L1464" s="85"/>
    </row>
    <row r="1465" spans="2:12" ht="14.45" customHeight="1" x14ac:dyDescent="0.25">
      <c r="B1465" s="85"/>
      <c r="C1465" s="85"/>
      <c r="D1465" s="85"/>
      <c r="E1465" s="85"/>
      <c r="F1465" s="85"/>
      <c r="G1465" s="85"/>
      <c r="H1465" s="85"/>
      <c r="I1465" s="85"/>
      <c r="J1465" s="85"/>
      <c r="K1465" s="85"/>
      <c r="L1465" s="85"/>
    </row>
    <row r="1466" spans="2:12" ht="14.45" customHeight="1" x14ac:dyDescent="0.25">
      <c r="B1466" s="85"/>
      <c r="C1466" s="85"/>
      <c r="D1466" s="85"/>
      <c r="E1466" s="85"/>
      <c r="F1466" s="85"/>
      <c r="G1466" s="85"/>
      <c r="H1466" s="85"/>
      <c r="I1466" s="85"/>
      <c r="J1466" s="85"/>
      <c r="K1466" s="85"/>
      <c r="L1466" s="85"/>
    </row>
    <row r="1467" spans="2:12" ht="14.45" customHeight="1" x14ac:dyDescent="0.25">
      <c r="B1467" s="85"/>
      <c r="C1467" s="85"/>
      <c r="D1467" s="85"/>
      <c r="E1467" s="85"/>
      <c r="F1467" s="85"/>
      <c r="G1467" s="85"/>
      <c r="H1467" s="85"/>
      <c r="I1467" s="85"/>
      <c r="J1467" s="85"/>
      <c r="K1467" s="85"/>
      <c r="L1467" s="85"/>
    </row>
    <row r="1468" spans="2:12" ht="14.45" customHeight="1" x14ac:dyDescent="0.25">
      <c r="B1468" s="85"/>
      <c r="C1468" s="85"/>
      <c r="D1468" s="85"/>
      <c r="E1468" s="85"/>
      <c r="F1468" s="85"/>
      <c r="G1468" s="85"/>
      <c r="H1468" s="85"/>
      <c r="I1468" s="85"/>
      <c r="J1468" s="85"/>
      <c r="K1468" s="85"/>
      <c r="L1468" s="85"/>
    </row>
    <row r="1469" spans="2:12" ht="14.45" customHeight="1" x14ac:dyDescent="0.25">
      <c r="B1469" s="85"/>
      <c r="C1469" s="85"/>
      <c r="D1469" s="85"/>
      <c r="E1469" s="85"/>
      <c r="F1469" s="85"/>
      <c r="G1469" s="85"/>
      <c r="H1469" s="85"/>
      <c r="I1469" s="85"/>
      <c r="J1469" s="85"/>
      <c r="K1469" s="85"/>
      <c r="L1469" s="85"/>
    </row>
    <row r="1470" spans="2:12" ht="14.45" customHeight="1" x14ac:dyDescent="0.25">
      <c r="B1470" s="85"/>
      <c r="C1470" s="85"/>
      <c r="D1470" s="85"/>
      <c r="E1470" s="85"/>
      <c r="F1470" s="85"/>
      <c r="G1470" s="85"/>
      <c r="H1470" s="85"/>
      <c r="I1470" s="85"/>
      <c r="J1470" s="85"/>
      <c r="K1470" s="85"/>
      <c r="L1470" s="85"/>
    </row>
    <row r="1471" spans="2:12" ht="14.45" customHeight="1" x14ac:dyDescent="0.25">
      <c r="B1471" s="85"/>
      <c r="C1471" s="85"/>
      <c r="D1471" s="85"/>
      <c r="E1471" s="85"/>
      <c r="F1471" s="85"/>
      <c r="G1471" s="85"/>
      <c r="H1471" s="85"/>
      <c r="I1471" s="85"/>
      <c r="J1471" s="85"/>
      <c r="K1471" s="85"/>
      <c r="L1471" s="85"/>
    </row>
    <row r="1472" spans="2:12" ht="14.45" customHeight="1" x14ac:dyDescent="0.25">
      <c r="B1472" s="85"/>
      <c r="C1472" s="85"/>
      <c r="D1472" s="85"/>
      <c r="E1472" s="85"/>
      <c r="F1472" s="85"/>
      <c r="G1472" s="85"/>
      <c r="H1472" s="85"/>
      <c r="I1472" s="85"/>
      <c r="J1472" s="85"/>
      <c r="K1472" s="85"/>
      <c r="L1472" s="85"/>
    </row>
    <row r="1473" spans="2:12" ht="14.45" customHeight="1" x14ac:dyDescent="0.25">
      <c r="B1473" s="85"/>
      <c r="C1473" s="85"/>
      <c r="D1473" s="85"/>
      <c r="E1473" s="85"/>
      <c r="F1473" s="85"/>
      <c r="G1473" s="85"/>
      <c r="H1473" s="85"/>
      <c r="I1473" s="85"/>
      <c r="J1473" s="85"/>
      <c r="K1473" s="85"/>
      <c r="L1473" s="85"/>
    </row>
    <row r="1474" spans="2:12" ht="14.45" customHeight="1" x14ac:dyDescent="0.25">
      <c r="B1474" s="85"/>
      <c r="C1474" s="85"/>
      <c r="D1474" s="85"/>
      <c r="E1474" s="85"/>
      <c r="F1474" s="85"/>
      <c r="G1474" s="85"/>
      <c r="H1474" s="85"/>
      <c r="I1474" s="85"/>
      <c r="J1474" s="85"/>
      <c r="K1474" s="85"/>
      <c r="L1474" s="85"/>
    </row>
    <row r="1475" spans="2:12" ht="14.45" customHeight="1" x14ac:dyDescent="0.25">
      <c r="B1475" s="85"/>
      <c r="C1475" s="85"/>
      <c r="D1475" s="85"/>
      <c r="E1475" s="85"/>
      <c r="F1475" s="85"/>
      <c r="G1475" s="85"/>
      <c r="H1475" s="85"/>
      <c r="I1475" s="85"/>
      <c r="J1475" s="85"/>
      <c r="K1475" s="85"/>
      <c r="L1475" s="85"/>
    </row>
    <row r="1476" spans="2:12" ht="14.45" customHeight="1" x14ac:dyDescent="0.25">
      <c r="B1476" s="85"/>
      <c r="C1476" s="85"/>
      <c r="D1476" s="85"/>
      <c r="E1476" s="85"/>
      <c r="F1476" s="85"/>
      <c r="G1476" s="85"/>
      <c r="H1476" s="85"/>
      <c r="I1476" s="85"/>
      <c r="J1476" s="85"/>
      <c r="K1476" s="85"/>
      <c r="L1476" s="85"/>
    </row>
    <row r="1477" spans="2:12" ht="14.45" customHeight="1" x14ac:dyDescent="0.25">
      <c r="B1477" s="85"/>
      <c r="C1477" s="85"/>
      <c r="D1477" s="85"/>
      <c r="E1477" s="85"/>
      <c r="F1477" s="85"/>
      <c r="G1477" s="85"/>
      <c r="H1477" s="85"/>
      <c r="I1477" s="85"/>
      <c r="J1477" s="85"/>
      <c r="K1477" s="85"/>
      <c r="L1477" s="85"/>
    </row>
    <row r="1478" spans="2:12" ht="14.45" customHeight="1" x14ac:dyDescent="0.25">
      <c r="B1478" s="85"/>
      <c r="C1478" s="85"/>
      <c r="D1478" s="85"/>
      <c r="E1478" s="85"/>
      <c r="F1478" s="85"/>
      <c r="G1478" s="85"/>
      <c r="H1478" s="85"/>
      <c r="I1478" s="85"/>
      <c r="J1478" s="85"/>
      <c r="K1478" s="85"/>
      <c r="L1478" s="85"/>
    </row>
    <row r="1479" spans="2:12" ht="14.45" customHeight="1" x14ac:dyDescent="0.25">
      <c r="B1479" s="85"/>
      <c r="C1479" s="85"/>
      <c r="D1479" s="85"/>
      <c r="E1479" s="85"/>
      <c r="F1479" s="85"/>
      <c r="G1479" s="85"/>
      <c r="H1479" s="85"/>
      <c r="I1479" s="85"/>
      <c r="J1479" s="85"/>
      <c r="K1479" s="85"/>
      <c r="L1479" s="85"/>
    </row>
    <row r="1480" spans="2:12" ht="14.45" customHeight="1" x14ac:dyDescent="0.25">
      <c r="B1480" s="85"/>
      <c r="C1480" s="85"/>
      <c r="D1480" s="85"/>
      <c r="E1480" s="85"/>
      <c r="F1480" s="85"/>
      <c r="G1480" s="85"/>
      <c r="H1480" s="85"/>
      <c r="I1480" s="85"/>
      <c r="J1480" s="85"/>
      <c r="K1480" s="85"/>
      <c r="L1480" s="85"/>
    </row>
    <row r="1481" spans="2:12" ht="14.45" customHeight="1" x14ac:dyDescent="0.25">
      <c r="B1481" s="85"/>
      <c r="C1481" s="85"/>
      <c r="D1481" s="85"/>
      <c r="E1481" s="85"/>
      <c r="F1481" s="85"/>
      <c r="G1481" s="85"/>
      <c r="H1481" s="85"/>
      <c r="I1481" s="85"/>
      <c r="J1481" s="85"/>
      <c r="K1481" s="85"/>
      <c r="L1481" s="85"/>
    </row>
    <row r="1482" spans="2:12" ht="14.45" customHeight="1" x14ac:dyDescent="0.25">
      <c r="B1482" s="85"/>
      <c r="C1482" s="85"/>
      <c r="D1482" s="85"/>
      <c r="E1482" s="85"/>
      <c r="F1482" s="85"/>
      <c r="G1482" s="85"/>
      <c r="H1482" s="85"/>
      <c r="I1482" s="85"/>
      <c r="J1482" s="85"/>
      <c r="K1482" s="85"/>
      <c r="L1482" s="85"/>
    </row>
    <row r="1483" spans="2:12" ht="14.45" customHeight="1" x14ac:dyDescent="0.25">
      <c r="B1483" s="85"/>
      <c r="C1483" s="85"/>
      <c r="D1483" s="85"/>
      <c r="E1483" s="85"/>
      <c r="F1483" s="85"/>
      <c r="G1483" s="85"/>
      <c r="H1483" s="85"/>
      <c r="I1483" s="85"/>
      <c r="J1483" s="85"/>
      <c r="K1483" s="85"/>
      <c r="L1483" s="85"/>
    </row>
    <row r="1484" spans="2:12" ht="14.45" customHeight="1" x14ac:dyDescent="0.25">
      <c r="B1484" s="85"/>
      <c r="C1484" s="85"/>
      <c r="D1484" s="85"/>
      <c r="E1484" s="85"/>
      <c r="F1484" s="85"/>
      <c r="G1484" s="85"/>
      <c r="H1484" s="85"/>
      <c r="I1484" s="85"/>
      <c r="J1484" s="85"/>
      <c r="K1484" s="85"/>
      <c r="L1484" s="85"/>
    </row>
    <row r="1485" spans="2:12" ht="14.45" customHeight="1" x14ac:dyDescent="0.25">
      <c r="B1485" s="85"/>
      <c r="C1485" s="85"/>
      <c r="D1485" s="85"/>
      <c r="E1485" s="85"/>
      <c r="F1485" s="85"/>
      <c r="G1485" s="85"/>
      <c r="H1485" s="85"/>
      <c r="I1485" s="85"/>
      <c r="J1485" s="85"/>
      <c r="K1485" s="85"/>
      <c r="L1485" s="85"/>
    </row>
    <row r="1486" spans="2:12" ht="14.45" customHeight="1" x14ac:dyDescent="0.25">
      <c r="B1486" s="85"/>
      <c r="C1486" s="85"/>
      <c r="D1486" s="85"/>
      <c r="E1486" s="85"/>
      <c r="F1486" s="85"/>
      <c r="G1486" s="85"/>
      <c r="H1486" s="85"/>
      <c r="I1486" s="85"/>
      <c r="J1486" s="85"/>
      <c r="K1486" s="85"/>
      <c r="L1486" s="85"/>
    </row>
    <row r="1487" spans="2:12" ht="14.45" customHeight="1" x14ac:dyDescent="0.25">
      <c r="B1487" s="85"/>
      <c r="C1487" s="85"/>
      <c r="D1487" s="85"/>
      <c r="E1487" s="85"/>
      <c r="F1487" s="85"/>
      <c r="G1487" s="85"/>
      <c r="H1487" s="85"/>
      <c r="I1487" s="85"/>
      <c r="J1487" s="85"/>
      <c r="K1487" s="85"/>
      <c r="L1487" s="85"/>
    </row>
    <row r="1488" spans="2:12" ht="14.45" customHeight="1" x14ac:dyDescent="0.25">
      <c r="B1488" s="85"/>
      <c r="C1488" s="85"/>
      <c r="D1488" s="85"/>
      <c r="E1488" s="85"/>
      <c r="F1488" s="85"/>
      <c r="G1488" s="85"/>
      <c r="H1488" s="85"/>
      <c r="I1488" s="85"/>
      <c r="J1488" s="85"/>
      <c r="K1488" s="85"/>
      <c r="L1488" s="85"/>
    </row>
    <row r="1489" spans="2:12" ht="14.45" customHeight="1" x14ac:dyDescent="0.25">
      <c r="B1489" s="85"/>
      <c r="C1489" s="85"/>
      <c r="D1489" s="85"/>
      <c r="E1489" s="85"/>
      <c r="F1489" s="85"/>
      <c r="G1489" s="85"/>
      <c r="H1489" s="85"/>
      <c r="I1489" s="85"/>
      <c r="J1489" s="85"/>
      <c r="K1489" s="85"/>
      <c r="L1489" s="85"/>
    </row>
    <row r="1490" spans="2:12" ht="14.45" customHeight="1" x14ac:dyDescent="0.25">
      <c r="B1490" s="85"/>
      <c r="C1490" s="85"/>
      <c r="D1490" s="85"/>
      <c r="E1490" s="85"/>
      <c r="F1490" s="85"/>
      <c r="G1490" s="85"/>
      <c r="H1490" s="85"/>
      <c r="I1490" s="85"/>
      <c r="J1490" s="85"/>
      <c r="K1490" s="85"/>
      <c r="L1490" s="85"/>
    </row>
    <row r="1491" spans="2:12" ht="14.45" customHeight="1" x14ac:dyDescent="0.25">
      <c r="B1491" s="85"/>
      <c r="C1491" s="85"/>
      <c r="D1491" s="85"/>
      <c r="E1491" s="85"/>
      <c r="F1491" s="85"/>
      <c r="G1491" s="85"/>
      <c r="H1491" s="85"/>
      <c r="I1491" s="85"/>
      <c r="J1491" s="85"/>
      <c r="K1491" s="85"/>
      <c r="L1491" s="85"/>
    </row>
    <row r="1492" spans="2:12" ht="14.45" customHeight="1" x14ac:dyDescent="0.25">
      <c r="B1492" s="85"/>
      <c r="C1492" s="85"/>
      <c r="D1492" s="85"/>
      <c r="E1492" s="85"/>
      <c r="F1492" s="85"/>
      <c r="G1492" s="85"/>
      <c r="H1492" s="85"/>
      <c r="I1492" s="85"/>
      <c r="J1492" s="85"/>
      <c r="K1492" s="85"/>
      <c r="L1492" s="85"/>
    </row>
    <row r="1493" spans="2:12" ht="14.45" customHeight="1" x14ac:dyDescent="0.25">
      <c r="B1493" s="85"/>
      <c r="C1493" s="85"/>
      <c r="D1493" s="85"/>
      <c r="E1493" s="85"/>
      <c r="F1493" s="85"/>
      <c r="G1493" s="85"/>
      <c r="H1493" s="85"/>
      <c r="I1493" s="85"/>
      <c r="J1493" s="85"/>
      <c r="K1493" s="85"/>
      <c r="L1493" s="85"/>
    </row>
    <row r="1494" spans="2:12" ht="14.45" customHeight="1" x14ac:dyDescent="0.25">
      <c r="B1494" s="85"/>
      <c r="C1494" s="85"/>
      <c r="D1494" s="85"/>
      <c r="E1494" s="85"/>
      <c r="F1494" s="85"/>
      <c r="G1494" s="85"/>
      <c r="H1494" s="85"/>
      <c r="I1494" s="85"/>
      <c r="J1494" s="85"/>
      <c r="K1494" s="85"/>
      <c r="L1494" s="85"/>
    </row>
    <row r="1495" spans="2:12" ht="14.45" customHeight="1" x14ac:dyDescent="0.25">
      <c r="B1495" s="85"/>
      <c r="C1495" s="85"/>
      <c r="D1495" s="85"/>
      <c r="E1495" s="85"/>
      <c r="F1495" s="85"/>
      <c r="G1495" s="85"/>
      <c r="H1495" s="85"/>
      <c r="I1495" s="85"/>
      <c r="J1495" s="85"/>
      <c r="K1495" s="85"/>
      <c r="L1495" s="85"/>
    </row>
    <row r="1496" spans="2:12" ht="14.45" customHeight="1" x14ac:dyDescent="0.25">
      <c r="B1496" s="85"/>
      <c r="C1496" s="85"/>
      <c r="D1496" s="85"/>
      <c r="E1496" s="85"/>
      <c r="F1496" s="85"/>
      <c r="G1496" s="85"/>
      <c r="H1496" s="85"/>
      <c r="I1496" s="85"/>
      <c r="J1496" s="85"/>
      <c r="K1496" s="85"/>
      <c r="L1496" s="85"/>
    </row>
    <row r="1497" spans="2:12" ht="14.45" customHeight="1" x14ac:dyDescent="0.25">
      <c r="B1497" s="85"/>
      <c r="C1497" s="85"/>
      <c r="D1497" s="85"/>
      <c r="E1497" s="85"/>
      <c r="F1497" s="85"/>
      <c r="G1497" s="85"/>
      <c r="H1497" s="85"/>
      <c r="I1497" s="85"/>
      <c r="J1497" s="85"/>
      <c r="K1497" s="85"/>
      <c r="L1497" s="85"/>
    </row>
    <row r="1498" spans="2:12" ht="14.45" customHeight="1" x14ac:dyDescent="0.25">
      <c r="B1498" s="85"/>
      <c r="C1498" s="85"/>
      <c r="D1498" s="85"/>
      <c r="E1498" s="85"/>
      <c r="F1498" s="85"/>
      <c r="G1498" s="85"/>
      <c r="H1498" s="85"/>
      <c r="I1498" s="85"/>
      <c r="J1498" s="85"/>
      <c r="K1498" s="85"/>
      <c r="L1498" s="85"/>
    </row>
    <row r="1499" spans="2:12" ht="14.45" customHeight="1" x14ac:dyDescent="0.25">
      <c r="B1499" s="85"/>
      <c r="C1499" s="85"/>
      <c r="D1499" s="85"/>
      <c r="E1499" s="85"/>
      <c r="F1499" s="85"/>
      <c r="G1499" s="85"/>
      <c r="H1499" s="85"/>
      <c r="I1499" s="85"/>
      <c r="J1499" s="85"/>
      <c r="K1499" s="85"/>
      <c r="L1499" s="85"/>
    </row>
    <row r="1500" spans="2:12" ht="14.45" customHeight="1" x14ac:dyDescent="0.25">
      <c r="B1500" s="85"/>
      <c r="C1500" s="85"/>
      <c r="D1500" s="85"/>
      <c r="E1500" s="85"/>
      <c r="F1500" s="85"/>
      <c r="G1500" s="85"/>
      <c r="H1500" s="85"/>
      <c r="I1500" s="85"/>
      <c r="J1500" s="85"/>
      <c r="K1500" s="85"/>
      <c r="L1500" s="85"/>
    </row>
    <row r="1501" spans="2:12" ht="14.45" customHeight="1" x14ac:dyDescent="0.25">
      <c r="B1501" s="85"/>
      <c r="C1501" s="85"/>
      <c r="D1501" s="85"/>
      <c r="E1501" s="85"/>
      <c r="F1501" s="85"/>
      <c r="G1501" s="85"/>
      <c r="H1501" s="85"/>
      <c r="I1501" s="85"/>
      <c r="J1501" s="85"/>
      <c r="K1501" s="85"/>
      <c r="L1501" s="85"/>
    </row>
    <row r="1502" spans="2:12" ht="14.45" customHeight="1" x14ac:dyDescent="0.25">
      <c r="B1502" s="85"/>
      <c r="C1502" s="85"/>
      <c r="D1502" s="85"/>
      <c r="E1502" s="85"/>
      <c r="F1502" s="85"/>
      <c r="G1502" s="85"/>
      <c r="H1502" s="85"/>
      <c r="I1502" s="85"/>
      <c r="J1502" s="85"/>
      <c r="K1502" s="85"/>
      <c r="L1502" s="85"/>
    </row>
    <row r="1503" spans="2:12" ht="14.45" customHeight="1" x14ac:dyDescent="0.25">
      <c r="B1503" s="85"/>
      <c r="C1503" s="85"/>
      <c r="D1503" s="85"/>
      <c r="E1503" s="85"/>
      <c r="F1503" s="85"/>
      <c r="G1503" s="85"/>
      <c r="H1503" s="85"/>
      <c r="I1503" s="85"/>
      <c r="J1503" s="85"/>
      <c r="K1503" s="85"/>
      <c r="L1503" s="85"/>
    </row>
    <row r="1504" spans="2:12" ht="14.45" customHeight="1" x14ac:dyDescent="0.25">
      <c r="B1504" s="85"/>
      <c r="C1504" s="85"/>
      <c r="D1504" s="85"/>
      <c r="E1504" s="85"/>
      <c r="F1504" s="85"/>
      <c r="G1504" s="85"/>
      <c r="H1504" s="85"/>
      <c r="I1504" s="85"/>
      <c r="J1504" s="85"/>
      <c r="K1504" s="85"/>
      <c r="L1504" s="85"/>
    </row>
    <row r="1505" spans="2:12" ht="14.45" customHeight="1" x14ac:dyDescent="0.25">
      <c r="B1505" s="85"/>
      <c r="C1505" s="85"/>
      <c r="D1505" s="85"/>
      <c r="E1505" s="85"/>
      <c r="F1505" s="85"/>
      <c r="G1505" s="85"/>
      <c r="H1505" s="85"/>
      <c r="I1505" s="85"/>
      <c r="J1505" s="85"/>
      <c r="K1505" s="85"/>
      <c r="L1505" s="85"/>
    </row>
    <row r="1506" spans="2:12" ht="14.45" customHeight="1" x14ac:dyDescent="0.25">
      <c r="B1506" s="85"/>
      <c r="C1506" s="85"/>
      <c r="D1506" s="85"/>
      <c r="E1506" s="85"/>
      <c r="F1506" s="85"/>
      <c r="G1506" s="85"/>
      <c r="H1506" s="85"/>
      <c r="I1506" s="85"/>
      <c r="J1506" s="85"/>
      <c r="K1506" s="85"/>
      <c r="L1506" s="85"/>
    </row>
    <row r="1507" spans="2:12" ht="14.45" customHeight="1" x14ac:dyDescent="0.25">
      <c r="B1507" s="85"/>
      <c r="C1507" s="85"/>
      <c r="D1507" s="85"/>
      <c r="E1507" s="85"/>
      <c r="F1507" s="85"/>
      <c r="G1507" s="85"/>
      <c r="H1507" s="85"/>
      <c r="I1507" s="85"/>
      <c r="J1507" s="85"/>
      <c r="K1507" s="85"/>
      <c r="L1507" s="85"/>
    </row>
    <row r="1508" spans="2:12" ht="14.45" customHeight="1" x14ac:dyDescent="0.25">
      <c r="B1508" s="85"/>
      <c r="C1508" s="85"/>
      <c r="D1508" s="85"/>
      <c r="E1508" s="85"/>
      <c r="F1508" s="85"/>
      <c r="G1508" s="85"/>
      <c r="H1508" s="85"/>
      <c r="I1508" s="85"/>
      <c r="J1508" s="85"/>
      <c r="K1508" s="85"/>
      <c r="L1508" s="85"/>
    </row>
    <row r="1509" spans="2:12" ht="14.45" customHeight="1" x14ac:dyDescent="0.25">
      <c r="B1509" s="85"/>
      <c r="C1509" s="85"/>
      <c r="D1509" s="85"/>
      <c r="E1509" s="85"/>
      <c r="F1509" s="85"/>
      <c r="G1509" s="85"/>
      <c r="H1509" s="85"/>
      <c r="I1509" s="85"/>
      <c r="J1509" s="85"/>
      <c r="K1509" s="85"/>
      <c r="L1509" s="85"/>
    </row>
    <row r="1510" spans="2:12" ht="14.45" customHeight="1" x14ac:dyDescent="0.25">
      <c r="B1510" s="85"/>
      <c r="C1510" s="85"/>
      <c r="D1510" s="85"/>
      <c r="E1510" s="85"/>
      <c r="F1510" s="85"/>
      <c r="G1510" s="85"/>
      <c r="H1510" s="85"/>
      <c r="I1510" s="85"/>
      <c r="J1510" s="85"/>
      <c r="K1510" s="85"/>
      <c r="L1510" s="85"/>
    </row>
    <row r="1511" spans="2:12" ht="14.45" customHeight="1" x14ac:dyDescent="0.25">
      <c r="B1511" s="85"/>
      <c r="C1511" s="85"/>
      <c r="D1511" s="85"/>
      <c r="E1511" s="85"/>
      <c r="F1511" s="85"/>
      <c r="G1511" s="85"/>
      <c r="H1511" s="85"/>
      <c r="I1511" s="85"/>
      <c r="J1511" s="85"/>
      <c r="K1511" s="85"/>
      <c r="L1511" s="85"/>
    </row>
    <row r="1512" spans="2:12" ht="14.45" customHeight="1" x14ac:dyDescent="0.25">
      <c r="B1512" s="85"/>
      <c r="C1512" s="85"/>
      <c r="D1512" s="85"/>
      <c r="E1512" s="85"/>
      <c r="F1512" s="85"/>
      <c r="K1512" s="81"/>
    </row>
    <row r="1513" spans="2:12" ht="14.45" customHeight="1" x14ac:dyDescent="0.25">
      <c r="B1513" s="85"/>
      <c r="C1513" s="85"/>
      <c r="D1513" s="85"/>
      <c r="E1513" s="85"/>
      <c r="F1513" s="85"/>
      <c r="K1513" s="81"/>
    </row>
    <row r="1514" spans="2:12" ht="14.45" customHeight="1" x14ac:dyDescent="0.25">
      <c r="B1514" s="85"/>
      <c r="C1514" s="85"/>
      <c r="D1514" s="85"/>
      <c r="E1514" s="85"/>
      <c r="F1514" s="85"/>
      <c r="K1514" s="81"/>
    </row>
    <row r="1515" spans="2:12" ht="14.45" customHeight="1" x14ac:dyDescent="0.25">
      <c r="B1515" s="85"/>
      <c r="C1515" s="85"/>
      <c r="D1515" s="85"/>
      <c r="E1515" s="85"/>
      <c r="F1515" s="85"/>
      <c r="K1515" s="81"/>
    </row>
  </sheetData>
  <mergeCells count="23">
    <mergeCell ref="C11:G11"/>
    <mergeCell ref="C6:G6"/>
    <mergeCell ref="C7:G7"/>
    <mergeCell ref="C8:G8"/>
    <mergeCell ref="C9:G9"/>
    <mergeCell ref="C10:G10"/>
    <mergeCell ref="V49:W49"/>
    <mergeCell ref="C12:G12"/>
    <mergeCell ref="C13:G13"/>
    <mergeCell ref="C14:G14"/>
    <mergeCell ref="B48:D49"/>
    <mergeCell ref="E48:R48"/>
    <mergeCell ref="E49:K49"/>
    <mergeCell ref="L49:R49"/>
    <mergeCell ref="S49:T49"/>
    <mergeCell ref="B17:B18"/>
    <mergeCell ref="J16:R16"/>
    <mergeCell ref="E16:G16"/>
    <mergeCell ref="B50:B51"/>
    <mergeCell ref="E73:G73"/>
    <mergeCell ref="B74:B75"/>
    <mergeCell ref="B91:D92"/>
    <mergeCell ref="B128:E128"/>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6F366-9672-4E8D-8331-3487C3268B21}">
  <dimension ref="A1:BZ35"/>
  <sheetViews>
    <sheetView zoomScale="55" zoomScaleNormal="55" workbookViewId="0">
      <selection activeCell="B6" sqref="B6"/>
    </sheetView>
  </sheetViews>
  <sheetFormatPr defaultColWidth="9.140625" defaultRowHeight="15" x14ac:dyDescent="0.25"/>
  <cols>
    <col min="1" max="1" width="19.5703125" style="58" bestFit="1" customWidth="1"/>
    <col min="2" max="2" width="143" style="58" customWidth="1"/>
    <col min="3" max="3" width="88.5703125" style="58" customWidth="1"/>
    <col min="4" max="4" width="46.42578125" style="58" bestFit="1" customWidth="1"/>
    <col min="5" max="16384" width="9.140625" style="58"/>
  </cols>
  <sheetData>
    <row r="1" spans="1:78" customFormat="1" ht="63.75" customHeight="1" x14ac:dyDescent="0.35">
      <c r="A1" s="327" t="s">
        <v>220</v>
      </c>
      <c r="B1" s="328"/>
      <c r="C1" s="328"/>
      <c r="D1" s="32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row>
    <row r="2" spans="1:78" customFormat="1" ht="73.5" customHeight="1" x14ac:dyDescent="0.25">
      <c r="A2" s="329" t="s">
        <v>219</v>
      </c>
      <c r="B2" s="329"/>
      <c r="C2" s="329"/>
      <c r="D2" s="32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row>
    <row r="3" spans="1:78" customFormat="1" x14ac:dyDescent="0.25">
      <c r="A3" s="67" t="s">
        <v>210</v>
      </c>
      <c r="B3" s="67" t="s">
        <v>211</v>
      </c>
      <c r="C3" s="66" t="s">
        <v>218</v>
      </c>
      <c r="D3" s="66" t="s">
        <v>221</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row>
    <row r="4" spans="1:78" customFormat="1" ht="108.75" customHeight="1" x14ac:dyDescent="0.25">
      <c r="A4" s="290" t="s">
        <v>212</v>
      </c>
      <c r="B4" s="285" t="s">
        <v>213</v>
      </c>
      <c r="C4" s="80" t="s">
        <v>226</v>
      </c>
      <c r="D4" s="80" t="s">
        <v>226</v>
      </c>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row>
    <row r="5" spans="1:78" customFormat="1" ht="61.35" customHeight="1" x14ac:dyDescent="0.25">
      <c r="A5" s="290" t="s">
        <v>214</v>
      </c>
      <c r="B5" s="285" t="s">
        <v>228</v>
      </c>
      <c r="C5" s="80" t="s">
        <v>226</v>
      </c>
      <c r="D5" s="80" t="s">
        <v>226</v>
      </c>
      <c r="E5" s="73"/>
      <c r="F5" s="73"/>
      <c r="G5" s="73"/>
      <c r="H5" s="73"/>
      <c r="I5" s="73"/>
      <c r="J5" s="73"/>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row>
    <row r="6" spans="1:78" customFormat="1" ht="42.6" customHeight="1" x14ac:dyDescent="0.25">
      <c r="A6" s="290" t="s">
        <v>215</v>
      </c>
      <c r="B6" s="285" t="s">
        <v>230</v>
      </c>
      <c r="C6" s="80" t="s">
        <v>226</v>
      </c>
      <c r="D6" s="80" t="s">
        <v>226</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row>
    <row r="7" spans="1:78" customFormat="1" ht="107.45" customHeight="1" x14ac:dyDescent="0.25">
      <c r="A7" s="290" t="s">
        <v>216</v>
      </c>
      <c r="B7" s="285" t="s">
        <v>229</v>
      </c>
      <c r="C7" s="80" t="s">
        <v>226</v>
      </c>
      <c r="D7" s="80" t="s">
        <v>226</v>
      </c>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row>
    <row r="8" spans="1:78" customFormat="1" x14ac:dyDescent="0.25">
      <c r="A8" s="68"/>
      <c r="B8" s="286"/>
      <c r="C8" s="66"/>
      <c r="D8" s="66"/>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row>
    <row r="9" spans="1:78" customFormat="1" x14ac:dyDescent="0.25">
      <c r="A9" s="69" t="s">
        <v>210</v>
      </c>
      <c r="B9" s="287" t="s">
        <v>211</v>
      </c>
      <c r="C9" s="66"/>
      <c r="D9" s="66"/>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row>
    <row r="10" spans="1:78" customFormat="1" ht="95.25" customHeight="1" x14ac:dyDescent="0.25">
      <c r="A10" s="291">
        <v>1</v>
      </c>
      <c r="B10" s="288" t="s">
        <v>291</v>
      </c>
      <c r="C10" s="80" t="s">
        <v>226</v>
      </c>
      <c r="D10" s="80" t="s">
        <v>226</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row>
    <row r="11" spans="1:78" customFormat="1" ht="86.25" customHeight="1" x14ac:dyDescent="0.25">
      <c r="A11" s="291">
        <v>2</v>
      </c>
      <c r="B11" s="288" t="s">
        <v>288</v>
      </c>
      <c r="C11" s="80" t="s">
        <v>226</v>
      </c>
      <c r="D11" s="80" t="s">
        <v>226</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row>
    <row r="12" spans="1:78" customFormat="1" ht="74.25" customHeight="1" x14ac:dyDescent="0.25">
      <c r="A12" s="291">
        <v>3</v>
      </c>
      <c r="B12" s="288" t="s">
        <v>289</v>
      </c>
      <c r="C12" s="80" t="s">
        <v>226</v>
      </c>
      <c r="D12" s="80" t="s">
        <v>226</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row>
    <row r="13" spans="1:78" customFormat="1" ht="111.75" customHeight="1" x14ac:dyDescent="0.25">
      <c r="A13" s="291">
        <v>4</v>
      </c>
      <c r="B13" s="288" t="s">
        <v>290</v>
      </c>
      <c r="C13" s="80" t="s">
        <v>226</v>
      </c>
      <c r="D13" s="80" t="s">
        <v>226</v>
      </c>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row>
    <row r="14" spans="1:78" customFormat="1" ht="69" customHeight="1" x14ac:dyDescent="0.25">
      <c r="A14" s="291">
        <v>5</v>
      </c>
      <c r="B14" s="288" t="s">
        <v>231</v>
      </c>
      <c r="C14" s="80" t="s">
        <v>226</v>
      </c>
      <c r="D14" s="80" t="s">
        <v>226</v>
      </c>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row>
    <row r="15" spans="1:78" customFormat="1" ht="55.35" customHeight="1" x14ac:dyDescent="0.25">
      <c r="A15" s="291">
        <v>6</v>
      </c>
      <c r="B15" s="289" t="s">
        <v>232</v>
      </c>
      <c r="C15" s="80" t="s">
        <v>226</v>
      </c>
      <c r="D15" s="80" t="s">
        <v>226</v>
      </c>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row>
    <row r="16" spans="1:78" customFormat="1" ht="66.599999999999994" customHeight="1" x14ac:dyDescent="0.25">
      <c r="A16" s="291">
        <v>7</v>
      </c>
      <c r="B16" s="289" t="s">
        <v>233</v>
      </c>
      <c r="C16" s="80" t="s">
        <v>226</v>
      </c>
      <c r="D16" s="80" t="s">
        <v>226</v>
      </c>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row>
    <row r="17" spans="1:78" customFormat="1" ht="38.25" customHeight="1" x14ac:dyDescent="0.25">
      <c r="A17" s="291">
        <v>8</v>
      </c>
      <c r="B17" s="289" t="s">
        <v>234</v>
      </c>
      <c r="C17" s="80" t="s">
        <v>226</v>
      </c>
      <c r="D17" s="80" t="s">
        <v>226</v>
      </c>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row>
    <row r="18" spans="1:78" customFormat="1" ht="39.75" customHeight="1" x14ac:dyDescent="0.25">
      <c r="A18" s="291">
        <v>9</v>
      </c>
      <c r="B18" s="289" t="s">
        <v>235</v>
      </c>
      <c r="C18" s="80" t="s">
        <v>226</v>
      </c>
      <c r="D18" s="80" t="s">
        <v>226</v>
      </c>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row>
    <row r="19" spans="1:78" customFormat="1" x14ac:dyDescent="0.25">
      <c r="A19" s="286"/>
      <c r="B19" s="286"/>
      <c r="C19" s="66"/>
      <c r="D19" s="66"/>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row>
    <row r="20" spans="1:78" customFormat="1" ht="39.75" customHeight="1" x14ac:dyDescent="0.25">
      <c r="A20" s="291">
        <v>14</v>
      </c>
      <c r="B20" s="289" t="s">
        <v>217</v>
      </c>
      <c r="C20" s="80" t="s">
        <v>226</v>
      </c>
      <c r="D20" s="80" t="s">
        <v>226</v>
      </c>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row>
    <row r="21" spans="1:78" customFormat="1" ht="65.25" customHeight="1" x14ac:dyDescent="0.25">
      <c r="A21" s="291">
        <v>15</v>
      </c>
      <c r="B21" s="289" t="s">
        <v>236</v>
      </c>
      <c r="C21" s="80" t="s">
        <v>226</v>
      </c>
      <c r="D21" s="80" t="s">
        <v>226</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row>
    <row r="22" spans="1:78" customFormat="1" ht="55.5" customHeight="1" x14ac:dyDescent="0.25">
      <c r="A22" s="291">
        <v>16</v>
      </c>
      <c r="B22" s="289" t="s">
        <v>237</v>
      </c>
      <c r="C22" s="80" t="s">
        <v>226</v>
      </c>
      <c r="D22" s="80" t="s">
        <v>226</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row>
    <row r="23" spans="1:78" customFormat="1" ht="25.5" customHeight="1" x14ac:dyDescent="0.25">
      <c r="A23" s="291">
        <v>17</v>
      </c>
      <c r="B23" s="289" t="s">
        <v>137</v>
      </c>
      <c r="C23" s="80" t="s">
        <v>226</v>
      </c>
      <c r="D23" s="80" t="s">
        <v>226</v>
      </c>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row>
    <row r="24" spans="1:78" customFormat="1" ht="33.75" customHeight="1" x14ac:dyDescent="0.25">
      <c r="A24" s="291">
        <v>18</v>
      </c>
      <c r="B24" s="289" t="s">
        <v>238</v>
      </c>
      <c r="C24" s="80" t="s">
        <v>226</v>
      </c>
      <c r="D24" s="80" t="s">
        <v>226</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row>
    <row r="25" spans="1:78" customFormat="1" ht="75" customHeight="1" x14ac:dyDescent="0.25">
      <c r="A25" s="291">
        <v>19</v>
      </c>
      <c r="B25" s="289" t="s">
        <v>143</v>
      </c>
      <c r="C25" s="80" t="s">
        <v>226</v>
      </c>
      <c r="D25" s="80" t="s">
        <v>226</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row>
    <row r="26" spans="1:78" customFormat="1" x14ac:dyDescent="0.25">
      <c r="B26" s="70"/>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row>
    <row r="27" spans="1:78" x14ac:dyDescent="0.25">
      <c r="B27" s="74"/>
    </row>
    <row r="28" spans="1:78" x14ac:dyDescent="0.25">
      <c r="B28" s="326"/>
      <c r="C28" s="326"/>
      <c r="D28" s="326"/>
      <c r="E28" s="326"/>
      <c r="F28" s="326"/>
      <c r="G28" s="326"/>
      <c r="H28" s="326"/>
      <c r="I28" s="326"/>
      <c r="J28" s="326"/>
    </row>
    <row r="30" spans="1:78" x14ac:dyDescent="0.25">
      <c r="B30" s="74"/>
    </row>
    <row r="31" spans="1:78" x14ac:dyDescent="0.25">
      <c r="B31" s="326"/>
      <c r="C31" s="326"/>
      <c r="D31" s="326"/>
      <c r="E31" s="326"/>
      <c r="F31" s="326"/>
      <c r="G31" s="326"/>
      <c r="H31" s="326"/>
      <c r="I31" s="326"/>
      <c r="J31" s="326"/>
    </row>
    <row r="32" spans="1:78" x14ac:dyDescent="0.25">
      <c r="B32" s="74"/>
    </row>
    <row r="33" spans="2:2" x14ac:dyDescent="0.25">
      <c r="B33" s="74"/>
    </row>
    <row r="34" spans="2:2" x14ac:dyDescent="0.25">
      <c r="B34" s="75"/>
    </row>
    <row r="35" spans="2:2" x14ac:dyDescent="0.25">
      <c r="B35" s="74"/>
    </row>
  </sheetData>
  <mergeCells count="4">
    <mergeCell ref="B28:J28"/>
    <mergeCell ref="B31:J31"/>
    <mergeCell ref="A1:D1"/>
    <mergeCell ref="A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D350-CDE9-469E-BBBC-5846EF1564B3}">
  <dimension ref="A1:U69"/>
  <sheetViews>
    <sheetView tabSelected="1" zoomScaleNormal="100" workbookViewId="0">
      <selection activeCell="B10" sqref="B10"/>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1.5703125" style="34" bestFit="1" customWidth="1"/>
    <col min="6" max="11" width="9.5703125" style="34" customWidth="1"/>
    <col min="12" max="13" width="9.42578125" style="34" customWidth="1"/>
    <col min="14" max="14" width="11.5703125" style="34" bestFit="1" customWidth="1"/>
    <col min="15" max="16384" width="9.140625" style="34"/>
  </cols>
  <sheetData>
    <row r="1" spans="1:20" ht="18.600000000000001" customHeight="1" x14ac:dyDescent="0.3">
      <c r="A1" s="223" t="s">
        <v>292</v>
      </c>
      <c r="B1" s="224"/>
      <c r="T1" s="225"/>
    </row>
    <row r="2" spans="1:20" ht="14.85" customHeight="1" x14ac:dyDescent="0.25">
      <c r="A2" s="226"/>
      <c r="B2" s="224"/>
      <c r="T2" s="225"/>
    </row>
    <row r="3" spans="1:20" ht="14.85" customHeight="1" x14ac:dyDescent="0.25">
      <c r="A3" s="226"/>
      <c r="B3" s="224"/>
      <c r="C3" s="228" t="s">
        <v>160</v>
      </c>
      <c r="D3" s="269" t="s">
        <v>161</v>
      </c>
      <c r="E3" s="269" t="s">
        <v>162</v>
      </c>
      <c r="F3" s="269" t="s">
        <v>163</v>
      </c>
      <c r="G3" s="269" t="s">
        <v>164</v>
      </c>
      <c r="H3" s="269" t="s">
        <v>165</v>
      </c>
      <c r="I3" s="269" t="s">
        <v>166</v>
      </c>
      <c r="J3" s="269" t="s">
        <v>167</v>
      </c>
      <c r="K3" s="269" t="s">
        <v>168</v>
      </c>
      <c r="L3" s="269" t="s">
        <v>169</v>
      </c>
      <c r="M3" s="269" t="s">
        <v>170</v>
      </c>
      <c r="N3" s="269" t="s">
        <v>171</v>
      </c>
      <c r="O3" s="269" t="s">
        <v>172</v>
      </c>
      <c r="P3" s="269" t="s">
        <v>173</v>
      </c>
      <c r="Q3" s="269" t="s">
        <v>240</v>
      </c>
      <c r="R3" s="269" t="s">
        <v>300</v>
      </c>
      <c r="S3" s="269"/>
      <c r="T3" s="225"/>
    </row>
    <row r="4" spans="1:20" ht="14.85" customHeight="1" x14ac:dyDescent="0.25">
      <c r="A4" s="226"/>
      <c r="B4" s="81" t="s">
        <v>248</v>
      </c>
      <c r="C4" s="270">
        <v>5.3999999999999999E-2</v>
      </c>
      <c r="D4" s="270">
        <v>5.3999999999999999E-2</v>
      </c>
      <c r="E4" s="270">
        <v>5.3999999999999999E-2</v>
      </c>
      <c r="F4" s="270">
        <v>5.3999999999999999E-2</v>
      </c>
      <c r="G4" s="270">
        <v>5.3999999999999999E-2</v>
      </c>
      <c r="H4" s="270">
        <v>5.3999999999999999E-2</v>
      </c>
      <c r="I4" s="227">
        <v>5.5100000000000003E-2</v>
      </c>
      <c r="J4" s="227">
        <v>5.5100000000000003E-2</v>
      </c>
      <c r="K4" s="227">
        <v>5.5100000000000003E-2</v>
      </c>
      <c r="L4" s="227">
        <v>5.5100000000000003E-2</v>
      </c>
      <c r="M4" s="227">
        <v>5.5100000000000003E-2</v>
      </c>
      <c r="N4" s="227">
        <v>5.5100000000000003E-2</v>
      </c>
      <c r="O4" s="227">
        <v>5.5100000000000003E-2</v>
      </c>
      <c r="P4" s="227">
        <v>5.5100000000000003E-2</v>
      </c>
      <c r="Q4" s="227">
        <v>5.5100000000000003E-2</v>
      </c>
      <c r="R4" s="227">
        <v>5.5100000000000003E-2</v>
      </c>
      <c r="T4" s="225"/>
    </row>
    <row r="5" spans="1:20" ht="14.85" customHeight="1" x14ac:dyDescent="0.25">
      <c r="A5" s="226"/>
      <c r="B5" s="81" t="s">
        <v>249</v>
      </c>
      <c r="C5" s="227">
        <v>0.02</v>
      </c>
      <c r="D5" s="227">
        <v>0.02</v>
      </c>
      <c r="E5" s="227">
        <v>0.02</v>
      </c>
      <c r="F5" s="227">
        <v>0.02</v>
      </c>
      <c r="G5" s="227">
        <v>0.02</v>
      </c>
      <c r="H5" s="227">
        <v>0.02</v>
      </c>
      <c r="I5" s="227">
        <v>0.02</v>
      </c>
      <c r="J5" s="270">
        <v>0.02</v>
      </c>
      <c r="K5" s="270">
        <v>0.02</v>
      </c>
      <c r="L5" s="270">
        <v>0.02</v>
      </c>
      <c r="M5" s="270">
        <v>0.02</v>
      </c>
      <c r="N5" s="270">
        <v>0.02</v>
      </c>
      <c r="O5" s="270">
        <v>0.02</v>
      </c>
      <c r="P5" s="270">
        <v>0.02</v>
      </c>
      <c r="Q5" s="270">
        <v>0.02</v>
      </c>
      <c r="R5" s="270">
        <v>0.02</v>
      </c>
      <c r="T5" s="225"/>
    </row>
    <row r="6" spans="1:20" ht="14.85" customHeight="1" x14ac:dyDescent="0.25">
      <c r="A6" s="226"/>
      <c r="B6" s="81"/>
      <c r="C6" s="81"/>
      <c r="D6" s="81"/>
      <c r="E6" s="81"/>
      <c r="F6" s="81"/>
      <c r="G6" s="81"/>
      <c r="H6" s="81"/>
      <c r="I6" s="81"/>
      <c r="J6" s="81"/>
      <c r="K6" s="81"/>
      <c r="L6" s="81"/>
      <c r="M6" s="81"/>
      <c r="N6" s="81"/>
      <c r="O6" s="81"/>
      <c r="P6" s="81"/>
      <c r="Q6" s="81"/>
      <c r="R6" s="81"/>
      <c r="T6" s="225"/>
    </row>
    <row r="7" spans="1:20" ht="14.85" customHeight="1" x14ac:dyDescent="0.25">
      <c r="A7" s="226"/>
      <c r="B7" s="81" t="s">
        <v>250</v>
      </c>
      <c r="C7" s="227">
        <v>5.3999999999999999E-2</v>
      </c>
      <c r="D7" s="227">
        <v>5.3999999999999999E-2</v>
      </c>
      <c r="E7" s="227">
        <v>5.3999999999999999E-2</v>
      </c>
      <c r="F7" s="227">
        <v>5.3999999999999999E-2</v>
      </c>
      <c r="G7" s="227">
        <v>5.3999999999999999E-2</v>
      </c>
      <c r="H7" s="227">
        <v>5.3999999999999999E-2</v>
      </c>
      <c r="I7" s="227">
        <v>8.3199999999999996E-2</v>
      </c>
      <c r="J7" s="270">
        <v>8.3199999999999996E-2</v>
      </c>
      <c r="K7" s="270">
        <v>8.3199999999999996E-2</v>
      </c>
      <c r="L7" s="270">
        <v>8.3199999999999996E-2</v>
      </c>
      <c r="M7" s="270">
        <v>8.3199999999999996E-2</v>
      </c>
      <c r="N7" s="270">
        <v>8.3199999999999996E-2</v>
      </c>
      <c r="O7" s="270">
        <v>8.3199999999999996E-2</v>
      </c>
      <c r="P7" s="270">
        <v>8.3199999999999996E-2</v>
      </c>
      <c r="Q7" s="270">
        <v>8.3199999999999996E-2</v>
      </c>
      <c r="R7" s="270">
        <v>8.3199999999999996E-2</v>
      </c>
      <c r="T7" s="225"/>
    </row>
    <row r="8" spans="1:20" ht="14.85" customHeight="1" x14ac:dyDescent="0.25">
      <c r="A8" s="226"/>
      <c r="B8" s="81" t="s">
        <v>251</v>
      </c>
      <c r="C8" s="227">
        <v>0.02</v>
      </c>
      <c r="D8" s="227">
        <v>0.02</v>
      </c>
      <c r="E8" s="227">
        <v>0.02</v>
      </c>
      <c r="F8" s="227">
        <v>0.02</v>
      </c>
      <c r="G8" s="227">
        <v>0.02</v>
      </c>
      <c r="H8" s="227">
        <v>0.02</v>
      </c>
      <c r="I8" s="227">
        <v>0.02</v>
      </c>
      <c r="J8" s="270">
        <v>0.02</v>
      </c>
      <c r="K8" s="270">
        <v>0.02</v>
      </c>
      <c r="L8" s="270">
        <v>0.02</v>
      </c>
      <c r="M8" s="270">
        <v>0.02</v>
      </c>
      <c r="N8" s="270">
        <v>0.02</v>
      </c>
      <c r="O8" s="270">
        <v>0.02</v>
      </c>
      <c r="P8" s="270">
        <v>0.02</v>
      </c>
      <c r="Q8" s="270">
        <v>0.02</v>
      </c>
      <c r="R8" s="270">
        <v>0.02</v>
      </c>
      <c r="T8" s="225"/>
    </row>
    <row r="9" spans="1:20" ht="14.85" customHeight="1" x14ac:dyDescent="0.25">
      <c r="A9" s="226"/>
      <c r="B9" s="81"/>
      <c r="C9" s="227"/>
      <c r="E9" s="81"/>
      <c r="F9" s="81"/>
      <c r="T9" s="225"/>
    </row>
    <row r="10" spans="1:20" ht="14.85" customHeight="1" x14ac:dyDescent="0.25">
      <c r="A10" s="226"/>
      <c r="C10" s="227"/>
      <c r="D10" s="227"/>
      <c r="E10" s="227"/>
      <c r="T10" s="225"/>
    </row>
    <row r="11" spans="1:20" ht="14.85" customHeight="1" x14ac:dyDescent="0.25">
      <c r="A11" s="226"/>
      <c r="C11" s="228" t="s">
        <v>160</v>
      </c>
      <c r="D11" s="269" t="s">
        <v>161</v>
      </c>
      <c r="E11" s="269" t="s">
        <v>162</v>
      </c>
      <c r="F11" s="269" t="s">
        <v>163</v>
      </c>
      <c r="G11" s="269" t="s">
        <v>164</v>
      </c>
      <c r="H11" s="269" t="s">
        <v>165</v>
      </c>
      <c r="I11" s="269" t="s">
        <v>166</v>
      </c>
      <c r="J11" s="269" t="s">
        <v>167</v>
      </c>
      <c r="K11" s="269" t="s">
        <v>168</v>
      </c>
      <c r="L11" s="269" t="s">
        <v>169</v>
      </c>
      <c r="M11" s="269" t="s">
        <v>170</v>
      </c>
      <c r="N11" s="269" t="s">
        <v>171</v>
      </c>
      <c r="O11" s="269" t="s">
        <v>172</v>
      </c>
      <c r="P11" s="269" t="s">
        <v>173</v>
      </c>
      <c r="Q11" s="269" t="s">
        <v>240</v>
      </c>
      <c r="R11" s="269" t="s">
        <v>300</v>
      </c>
      <c r="S11" s="269"/>
      <c r="T11" s="225"/>
    </row>
    <row r="12" spans="1:20" ht="14.85" customHeight="1" x14ac:dyDescent="0.25">
      <c r="A12" s="226"/>
      <c r="B12" s="81" t="s">
        <v>252</v>
      </c>
      <c r="C12" s="271">
        <f>D12*(1+$C4)</f>
        <v>1.3007776144450243</v>
      </c>
      <c r="D12" s="271">
        <f>E12*(1+$D4)</f>
        <v>1.2341343590560001</v>
      </c>
      <c r="E12" s="271">
        <f t="shared" ref="E12:G13" si="0">F12*(1+$E4)</f>
        <v>1.1709054640000001</v>
      </c>
      <c r="F12" s="271">
        <f t="shared" si="0"/>
        <v>1.110916</v>
      </c>
      <c r="G12" s="271">
        <f t="shared" si="0"/>
        <v>1.054</v>
      </c>
      <c r="H12" s="271">
        <v>1</v>
      </c>
      <c r="I12" s="271">
        <f t="shared" ref="I12:L12" si="1">H12/(1+$J4)</f>
        <v>0.94777746185195721</v>
      </c>
      <c r="J12" s="271">
        <f t="shared" si="1"/>
        <v>0.89828211719453821</v>
      </c>
      <c r="K12" s="271">
        <f t="shared" si="1"/>
        <v>0.85137154506164181</v>
      </c>
      <c r="L12" s="271">
        <f t="shared" si="1"/>
        <v>0.80691076207150214</v>
      </c>
      <c r="M12" s="271">
        <f t="shared" ref="M12:R12" si="2">L12/(1+$J4)</f>
        <v>0.76477183401715687</v>
      </c>
      <c r="N12" s="271">
        <f t="shared" si="2"/>
        <v>0.72483350774064725</v>
      </c>
      <c r="O12" s="271">
        <f t="shared" si="2"/>
        <v>0.68698086223168164</v>
      </c>
      <c r="P12" s="271">
        <f t="shared" si="2"/>
        <v>0.65110497794681232</v>
      </c>
      <c r="Q12" s="271">
        <f t="shared" si="2"/>
        <v>0.61710262339760436</v>
      </c>
      <c r="R12" s="271">
        <f t="shared" si="2"/>
        <v>0.58487595810596571</v>
      </c>
      <c r="T12" s="225"/>
    </row>
    <row r="13" spans="1:20" ht="14.85" customHeight="1" x14ac:dyDescent="0.25">
      <c r="A13" s="226"/>
      <c r="B13" s="81" t="s">
        <v>253</v>
      </c>
      <c r="C13" s="271">
        <f>D13*(1+$C5)</f>
        <v>1.1040808032</v>
      </c>
      <c r="D13" s="271">
        <f>E13*(1+$D5)</f>
        <v>1.08243216</v>
      </c>
      <c r="E13" s="271">
        <f t="shared" si="0"/>
        <v>1.0612079999999999</v>
      </c>
      <c r="F13" s="271">
        <f t="shared" si="0"/>
        <v>1.0404</v>
      </c>
      <c r="G13" s="271">
        <f t="shared" si="0"/>
        <v>1.02</v>
      </c>
      <c r="H13" s="271">
        <v>1</v>
      </c>
      <c r="I13" s="271">
        <f t="shared" ref="I13:L13" si="3">H13/(1+$J$5)</f>
        <v>0.98039215686274506</v>
      </c>
      <c r="J13" s="271">
        <f t="shared" si="3"/>
        <v>0.96116878123798533</v>
      </c>
      <c r="K13" s="271">
        <f t="shared" si="3"/>
        <v>0.94232233454704439</v>
      </c>
      <c r="L13" s="271">
        <f t="shared" si="3"/>
        <v>0.92384542602651409</v>
      </c>
      <c r="M13" s="271">
        <f t="shared" ref="M13:R13" si="4">L13/(1+$J$5)</f>
        <v>0.90573080982991572</v>
      </c>
      <c r="N13" s="271">
        <f t="shared" si="4"/>
        <v>0.88797138218619187</v>
      </c>
      <c r="O13" s="271">
        <f t="shared" si="4"/>
        <v>0.87056017861391355</v>
      </c>
      <c r="P13" s="271">
        <f t="shared" si="4"/>
        <v>0.85349037119011129</v>
      </c>
      <c r="Q13" s="271">
        <f t="shared" si="4"/>
        <v>0.83675526587265814</v>
      </c>
      <c r="R13" s="271">
        <f t="shared" si="4"/>
        <v>0.82034829987515501</v>
      </c>
      <c r="T13" s="225"/>
    </row>
    <row r="14" spans="1:20" ht="14.85" customHeight="1" x14ac:dyDescent="0.25">
      <c r="A14" s="226"/>
      <c r="B14" s="81" t="s">
        <v>254</v>
      </c>
      <c r="C14" s="271">
        <f t="shared" ref="C14:E14" si="5">C12*C13</f>
        <v>1.4361635933410424</v>
      </c>
      <c r="D14" s="271">
        <f t="shared" si="5"/>
        <v>1.3358667200032017</v>
      </c>
      <c r="E14" s="271">
        <f t="shared" si="5"/>
        <v>1.242574245640512</v>
      </c>
      <c r="F14" s="271">
        <f t="shared" ref="F14:G14" si="6">F12*F13</f>
        <v>1.1557970064</v>
      </c>
      <c r="G14" s="271">
        <f t="shared" si="6"/>
        <v>1.07508</v>
      </c>
      <c r="H14" s="271">
        <v>1</v>
      </c>
      <c r="I14" s="271">
        <f t="shared" ref="I14:K14" si="7">I12*I13</f>
        <v>0.92919359005093838</v>
      </c>
      <c r="J14" s="271">
        <f t="shared" si="7"/>
        <v>0.86340072779175137</v>
      </c>
      <c r="K14" s="271">
        <f t="shared" si="7"/>
        <v>0.80226642190941055</v>
      </c>
      <c r="L14" s="271">
        <f t="shared" ref="L14:R14" si="8">L12*L13</f>
        <v>0.74546081675132603</v>
      </c>
      <c r="M14" s="271">
        <f t="shared" si="8"/>
        <v>0.69267741255946935</v>
      </c>
      <c r="N14" s="271">
        <f t="shared" si="8"/>
        <v>0.64363141172332838</v>
      </c>
      <c r="O14" s="271">
        <f t="shared" si="8"/>
        <v>0.59805818212875306</v>
      </c>
      <c r="P14" s="271">
        <f t="shared" si="8"/>
        <v>0.55571182931155405</v>
      </c>
      <c r="Q14" s="271">
        <f t="shared" si="8"/>
        <v>0.51636386971177728</v>
      </c>
      <c r="R14" s="271">
        <f t="shared" si="8"/>
        <v>0.47980199787008138</v>
      </c>
      <c r="T14" s="225"/>
    </row>
    <row r="15" spans="1:20" ht="14.85" customHeight="1" x14ac:dyDescent="0.25">
      <c r="A15" s="226"/>
      <c r="B15" s="81"/>
      <c r="C15" s="271"/>
      <c r="D15" s="271"/>
      <c r="E15" s="271"/>
      <c r="F15" s="271"/>
      <c r="G15" s="271"/>
      <c r="H15" s="271"/>
      <c r="I15" s="271"/>
      <c r="J15" s="271"/>
      <c r="K15" s="271"/>
      <c r="L15" s="271"/>
      <c r="M15" s="271"/>
      <c r="N15" s="271"/>
      <c r="O15" s="271"/>
      <c r="P15" s="271"/>
      <c r="Q15" s="271"/>
      <c r="R15" s="271"/>
      <c r="T15" s="225"/>
    </row>
    <row r="16" spans="1:20" ht="14.85" customHeight="1" x14ac:dyDescent="0.25">
      <c r="A16" s="226"/>
      <c r="C16" s="228" t="s">
        <v>160</v>
      </c>
      <c r="D16" s="269" t="s">
        <v>161</v>
      </c>
      <c r="E16" s="269" t="s">
        <v>162</v>
      </c>
      <c r="F16" s="269" t="s">
        <v>163</v>
      </c>
      <c r="G16" s="269" t="s">
        <v>164</v>
      </c>
      <c r="H16" s="269" t="s">
        <v>165</v>
      </c>
      <c r="I16" s="269" t="s">
        <v>166</v>
      </c>
      <c r="J16" s="269" t="s">
        <v>167</v>
      </c>
      <c r="K16" s="269" t="s">
        <v>168</v>
      </c>
      <c r="L16" s="269" t="s">
        <v>169</v>
      </c>
      <c r="M16" s="269" t="s">
        <v>170</v>
      </c>
      <c r="N16" s="269" t="s">
        <v>171</v>
      </c>
      <c r="O16" s="269" t="s">
        <v>172</v>
      </c>
      <c r="P16" s="269" t="s">
        <v>173</v>
      </c>
      <c r="Q16" s="269" t="s">
        <v>240</v>
      </c>
      <c r="R16" s="269" t="s">
        <v>300</v>
      </c>
      <c r="S16" s="269"/>
      <c r="T16" s="225"/>
    </row>
    <row r="17" spans="1:21" ht="14.85" customHeight="1" x14ac:dyDescent="0.25">
      <c r="A17" s="226"/>
      <c r="B17" s="81" t="s">
        <v>255</v>
      </c>
      <c r="C17" s="271">
        <f>D17*(1+$C7)</f>
        <v>1.3007776144450243</v>
      </c>
      <c r="D17" s="271">
        <f>E17*(1+$D7)</f>
        <v>1.2341343590560001</v>
      </c>
      <c r="E17" s="271">
        <f t="shared" ref="E17:G18" si="9">F17*(1+$E7)</f>
        <v>1.1709054640000001</v>
      </c>
      <c r="F17" s="271">
        <f t="shared" si="9"/>
        <v>1.110916</v>
      </c>
      <c r="G17" s="271">
        <f t="shared" si="9"/>
        <v>1.054</v>
      </c>
      <c r="H17" s="271">
        <v>1</v>
      </c>
      <c r="I17" s="271">
        <f t="shared" ref="I17:R17" si="10">H17/(1+$J7)</f>
        <v>0.92319054652880361</v>
      </c>
      <c r="J17" s="271">
        <f t="shared" si="10"/>
        <v>0.85228078520015105</v>
      </c>
      <c r="K17" s="271">
        <f t="shared" si="10"/>
        <v>0.7868175638849253</v>
      </c>
      <c r="L17" s="271">
        <f t="shared" si="10"/>
        <v>0.72638253682138598</v>
      </c>
      <c r="M17" s="271">
        <f t="shared" si="10"/>
        <v>0.67058949115711408</v>
      </c>
      <c r="N17" s="271">
        <f t="shared" si="10"/>
        <v>0.61908187883780841</v>
      </c>
      <c r="O17" s="271">
        <f t="shared" si="10"/>
        <v>0.57153053807035492</v>
      </c>
      <c r="P17" s="271">
        <f t="shared" si="10"/>
        <v>0.5276315897990721</v>
      </c>
      <c r="Q17" s="271">
        <f t="shared" si="10"/>
        <v>0.48710449575246689</v>
      </c>
      <c r="R17" s="271">
        <f t="shared" si="10"/>
        <v>0.44969026565035719</v>
      </c>
      <c r="T17" s="225"/>
    </row>
    <row r="18" spans="1:21" ht="14.85" customHeight="1" x14ac:dyDescent="0.25">
      <c r="A18" s="226"/>
      <c r="B18" s="81" t="s">
        <v>256</v>
      </c>
      <c r="C18" s="271">
        <f>D18*(1+$C8)</f>
        <v>1.1040808032</v>
      </c>
      <c r="D18" s="271">
        <f>E18*(1+$D8)</f>
        <v>1.08243216</v>
      </c>
      <c r="E18" s="271">
        <f t="shared" si="9"/>
        <v>1.0612079999999999</v>
      </c>
      <c r="F18" s="271">
        <f t="shared" si="9"/>
        <v>1.0404</v>
      </c>
      <c r="G18" s="271">
        <f t="shared" si="9"/>
        <v>1.02</v>
      </c>
      <c r="H18" s="271">
        <v>1</v>
      </c>
      <c r="I18" s="271">
        <f t="shared" ref="I18:R18" si="11">H18/(1+$J$8)</f>
        <v>0.98039215686274506</v>
      </c>
      <c r="J18" s="271">
        <f t="shared" si="11"/>
        <v>0.96116878123798533</v>
      </c>
      <c r="K18" s="271">
        <f t="shared" si="11"/>
        <v>0.94232233454704439</v>
      </c>
      <c r="L18" s="271">
        <f t="shared" si="11"/>
        <v>0.92384542602651409</v>
      </c>
      <c r="M18" s="271">
        <f t="shared" si="11"/>
        <v>0.90573080982991572</v>
      </c>
      <c r="N18" s="271">
        <f t="shared" si="11"/>
        <v>0.88797138218619187</v>
      </c>
      <c r="O18" s="271">
        <f t="shared" si="11"/>
        <v>0.87056017861391355</v>
      </c>
      <c r="P18" s="271">
        <f t="shared" si="11"/>
        <v>0.85349037119011129</v>
      </c>
      <c r="Q18" s="271">
        <f t="shared" si="11"/>
        <v>0.83675526587265814</v>
      </c>
      <c r="R18" s="271">
        <f t="shared" si="11"/>
        <v>0.82034829987515501</v>
      </c>
      <c r="T18" s="225"/>
    </row>
    <row r="19" spans="1:21" ht="14.85" customHeight="1" x14ac:dyDescent="0.25">
      <c r="A19" s="226"/>
      <c r="B19" s="81" t="s">
        <v>257</v>
      </c>
      <c r="C19" s="271">
        <f t="shared" ref="C19:E19" si="12">C17*C18</f>
        <v>1.4361635933410424</v>
      </c>
      <c r="D19" s="271">
        <f t="shared" si="12"/>
        <v>1.3358667200032017</v>
      </c>
      <c r="E19" s="271">
        <f t="shared" si="12"/>
        <v>1.242574245640512</v>
      </c>
      <c r="F19" s="271">
        <f t="shared" ref="F19:G19" si="13">F17*F18</f>
        <v>1.1557970064</v>
      </c>
      <c r="G19" s="271">
        <f t="shared" si="13"/>
        <v>1.07508</v>
      </c>
      <c r="H19" s="271">
        <v>1</v>
      </c>
      <c r="I19" s="271">
        <f t="shared" ref="I19:R19" si="14">I17*I18</f>
        <v>0.90508877110667019</v>
      </c>
      <c r="J19" s="271">
        <f t="shared" si="14"/>
        <v>0.8191856835833824</v>
      </c>
      <c r="K19" s="271">
        <f t="shared" si="14"/>
        <v>0.74143576366266106</v>
      </c>
      <c r="L19" s="271">
        <f t="shared" si="14"/>
        <v>0.67106518418797334</v>
      </c>
      <c r="M19" s="271">
        <f t="shared" si="14"/>
        <v>0.607373562889164</v>
      </c>
      <c r="N19" s="271">
        <f t="shared" si="14"/>
        <v>0.54972699163803329</v>
      </c>
      <c r="O19" s="271">
        <f t="shared" si="14"/>
        <v>0.4975517273058343</v>
      </c>
      <c r="P19" s="271">
        <f t="shared" si="14"/>
        <v>0.45032848142923859</v>
      </c>
      <c r="Q19" s="271">
        <f t="shared" si="14"/>
        <v>0.40758725185112249</v>
      </c>
      <c r="R19" s="271">
        <f t="shared" si="14"/>
        <v>0.36890264489667735</v>
      </c>
      <c r="T19" s="225"/>
    </row>
    <row r="20" spans="1:21" ht="14.85" customHeight="1" x14ac:dyDescent="0.25">
      <c r="A20" s="226"/>
      <c r="T20" s="225"/>
    </row>
    <row r="21" spans="1:21" ht="14.85" customHeight="1" x14ac:dyDescent="0.25">
      <c r="A21" s="226"/>
      <c r="T21" s="225"/>
    </row>
    <row r="22" spans="1:21" ht="14.85" customHeight="1" x14ac:dyDescent="0.25">
      <c r="A22" s="226"/>
      <c r="B22" s="229" t="s">
        <v>174</v>
      </c>
      <c r="T22" s="225"/>
    </row>
    <row r="23" spans="1:21" ht="14.85" customHeight="1" x14ac:dyDescent="0.25">
      <c r="A23" s="226"/>
      <c r="B23" s="229" t="s">
        <v>258</v>
      </c>
      <c r="C23" s="272" t="s">
        <v>259</v>
      </c>
      <c r="D23" s="273" t="s">
        <v>260</v>
      </c>
      <c r="T23" s="225"/>
    </row>
    <row r="24" spans="1:21" ht="14.85" customHeight="1" x14ac:dyDescent="0.25">
      <c r="A24" s="226"/>
      <c r="B24" s="81" t="s">
        <v>175</v>
      </c>
      <c r="C24" s="274">
        <v>5</v>
      </c>
      <c r="D24" s="224" t="s">
        <v>176</v>
      </c>
      <c r="T24" s="225"/>
      <c r="U24" s="226" t="s">
        <v>177</v>
      </c>
    </row>
    <row r="25" spans="1:21" ht="14.85" customHeight="1" x14ac:dyDescent="0.25">
      <c r="A25" s="226"/>
      <c r="B25" s="81" t="s">
        <v>178</v>
      </c>
      <c r="C25" s="274">
        <v>0</v>
      </c>
      <c r="D25" s="224" t="s">
        <v>179</v>
      </c>
      <c r="T25" s="225"/>
      <c r="U25" s="226" t="s">
        <v>177</v>
      </c>
    </row>
    <row r="26" spans="1:21" ht="14.85" customHeight="1" x14ac:dyDescent="0.25">
      <c r="A26" s="226"/>
      <c r="C26" s="81">
        <v>1</v>
      </c>
      <c r="D26" s="81">
        <v>2</v>
      </c>
      <c r="E26" s="81">
        <v>3</v>
      </c>
      <c r="F26" s="81">
        <v>4</v>
      </c>
      <c r="G26" s="81">
        <v>5</v>
      </c>
      <c r="H26" s="81">
        <v>6</v>
      </c>
      <c r="I26" s="81">
        <v>7</v>
      </c>
      <c r="J26" s="81">
        <v>8</v>
      </c>
      <c r="K26" s="81">
        <v>9</v>
      </c>
      <c r="L26" s="81">
        <v>10</v>
      </c>
      <c r="M26" s="81">
        <v>11</v>
      </c>
      <c r="N26" s="81">
        <v>12</v>
      </c>
      <c r="O26" s="81">
        <v>13</v>
      </c>
      <c r="P26" s="81">
        <v>14</v>
      </c>
      <c r="Q26" s="81">
        <v>15</v>
      </c>
      <c r="R26" s="81">
        <v>16</v>
      </c>
      <c r="T26" s="225"/>
    </row>
    <row r="27" spans="1:21" ht="14.85" customHeight="1" x14ac:dyDescent="0.25">
      <c r="A27" s="226"/>
      <c r="C27" s="228" t="s">
        <v>160</v>
      </c>
      <c r="D27" s="269" t="s">
        <v>161</v>
      </c>
      <c r="E27" s="269" t="s">
        <v>162</v>
      </c>
      <c r="F27" s="269" t="s">
        <v>163</v>
      </c>
      <c r="G27" s="269" t="s">
        <v>164</v>
      </c>
      <c r="H27" s="269" t="s">
        <v>165</v>
      </c>
      <c r="I27" s="269" t="s">
        <v>166</v>
      </c>
      <c r="J27" s="269" t="s">
        <v>167</v>
      </c>
      <c r="K27" s="269" t="s">
        <v>168</v>
      </c>
      <c r="L27" s="269" t="s">
        <v>169</v>
      </c>
      <c r="M27" s="269" t="s">
        <v>170</v>
      </c>
      <c r="N27" s="269" t="s">
        <v>171</v>
      </c>
      <c r="O27" s="269" t="s">
        <v>172</v>
      </c>
      <c r="P27" s="269" t="s">
        <v>173</v>
      </c>
      <c r="Q27" s="269" t="s">
        <v>240</v>
      </c>
      <c r="R27" s="269" t="s">
        <v>300</v>
      </c>
      <c r="S27" s="269"/>
      <c r="T27" s="225" t="s">
        <v>180</v>
      </c>
    </row>
    <row r="28" spans="1:21" ht="14.85" customHeight="1" x14ac:dyDescent="0.25">
      <c r="A28" s="226"/>
      <c r="B28" s="81" t="s">
        <v>181</v>
      </c>
      <c r="C28" s="231">
        <v>0</v>
      </c>
      <c r="D28" s="231">
        <v>0</v>
      </c>
      <c r="E28" s="231">
        <v>0</v>
      </c>
      <c r="F28" s="231">
        <v>0</v>
      </c>
      <c r="G28" s="231">
        <v>0</v>
      </c>
      <c r="H28" s="231"/>
      <c r="I28" s="231"/>
      <c r="T28" s="225"/>
      <c r="U28" s="226" t="s">
        <v>177</v>
      </c>
    </row>
    <row r="29" spans="1:21" ht="14.85" customHeight="1" x14ac:dyDescent="0.25">
      <c r="A29" s="226"/>
      <c r="B29" s="81" t="s">
        <v>182</v>
      </c>
      <c r="C29" s="232">
        <f>IF(C26=$C$24+7,-$C$25,0)</f>
        <v>0</v>
      </c>
      <c r="D29" s="232">
        <f t="shared" ref="D29:R29" si="15">IF(D26=$C$24+7,-$C$25,0)</f>
        <v>0</v>
      </c>
      <c r="E29" s="232">
        <f t="shared" si="15"/>
        <v>0</v>
      </c>
      <c r="F29" s="232">
        <f t="shared" si="15"/>
        <v>0</v>
      </c>
      <c r="G29" s="232">
        <f t="shared" si="15"/>
        <v>0</v>
      </c>
      <c r="H29" s="232">
        <f t="shared" si="15"/>
        <v>0</v>
      </c>
      <c r="I29" s="232"/>
      <c r="J29" s="232">
        <f t="shared" si="15"/>
        <v>0</v>
      </c>
      <c r="K29" s="232">
        <f t="shared" si="15"/>
        <v>0</v>
      </c>
      <c r="L29" s="232">
        <f t="shared" si="15"/>
        <v>0</v>
      </c>
      <c r="M29" s="232">
        <f t="shared" si="15"/>
        <v>0</v>
      </c>
      <c r="N29" s="232">
        <f t="shared" si="15"/>
        <v>0</v>
      </c>
      <c r="O29" s="232">
        <f t="shared" si="15"/>
        <v>0</v>
      </c>
      <c r="P29" s="232">
        <f t="shared" si="15"/>
        <v>0</v>
      </c>
      <c r="Q29" s="232">
        <f t="shared" si="15"/>
        <v>0</v>
      </c>
      <c r="R29" s="232">
        <f t="shared" si="15"/>
        <v>0</v>
      </c>
      <c r="T29" s="233"/>
      <c r="U29" s="226" t="s">
        <v>183</v>
      </c>
    </row>
    <row r="30" spans="1:21" ht="14.85" customHeight="1" x14ac:dyDescent="0.25">
      <c r="A30" s="226"/>
      <c r="B30" s="81" t="s">
        <v>184</v>
      </c>
      <c r="C30" s="232"/>
      <c r="D30" s="232"/>
      <c r="E30" s="232"/>
      <c r="F30" s="232"/>
      <c r="G30" s="232"/>
      <c r="H30" s="232"/>
      <c r="I30" s="232">
        <f>IF(C23="ROI",IF(I26&lt;$C$24+7,-$J35/I13,0),IF(C23="NI",IF(I26&lt;$C$24+7,-$J35/I18,0)))</f>
        <v>0</v>
      </c>
      <c r="J30" s="232">
        <f t="shared" ref="J30:R30" si="16">IF($C$23="ROI",IF(J26&lt;$C$24+7,-$J35/J13,0),IF($C$23="NI",IF(J26&lt;$C$24+7,-$J35/J18,0)))</f>
        <v>0</v>
      </c>
      <c r="K30" s="232">
        <f t="shared" si="16"/>
        <v>0</v>
      </c>
      <c r="L30" s="232">
        <f t="shared" si="16"/>
        <v>0</v>
      </c>
      <c r="M30" s="232">
        <f t="shared" si="16"/>
        <v>0</v>
      </c>
      <c r="N30" s="232">
        <f t="shared" si="16"/>
        <v>0</v>
      </c>
      <c r="O30" s="232">
        <f t="shared" si="16"/>
        <v>0</v>
      </c>
      <c r="P30" s="232">
        <f t="shared" si="16"/>
        <v>0</v>
      </c>
      <c r="Q30" s="232">
        <f t="shared" si="16"/>
        <v>0</v>
      </c>
      <c r="R30" s="232">
        <f t="shared" si="16"/>
        <v>0</v>
      </c>
      <c r="T30" s="233"/>
      <c r="U30" s="226" t="s">
        <v>183</v>
      </c>
    </row>
    <row r="31" spans="1:21" ht="14.85" customHeight="1" x14ac:dyDescent="0.25">
      <c r="A31" s="226"/>
      <c r="B31" s="81" t="s">
        <v>185</v>
      </c>
      <c r="C31" s="232">
        <f t="shared" ref="C31:R31" si="17">SUM(C28:C30)</f>
        <v>0</v>
      </c>
      <c r="D31" s="232">
        <f>SUM(D28:D30)</f>
        <v>0</v>
      </c>
      <c r="E31" s="232">
        <f t="shared" si="17"/>
        <v>0</v>
      </c>
      <c r="F31" s="232">
        <f t="shared" si="17"/>
        <v>0</v>
      </c>
      <c r="G31" s="232">
        <f t="shared" si="17"/>
        <v>0</v>
      </c>
      <c r="H31" s="232">
        <f t="shared" si="17"/>
        <v>0</v>
      </c>
      <c r="I31" s="232">
        <f t="shared" si="17"/>
        <v>0</v>
      </c>
      <c r="J31" s="232">
        <f t="shared" si="17"/>
        <v>0</v>
      </c>
      <c r="K31" s="232">
        <f t="shared" si="17"/>
        <v>0</v>
      </c>
      <c r="L31" s="232">
        <f t="shared" si="17"/>
        <v>0</v>
      </c>
      <c r="M31" s="232">
        <f t="shared" si="17"/>
        <v>0</v>
      </c>
      <c r="N31" s="232">
        <f t="shared" si="17"/>
        <v>0</v>
      </c>
      <c r="O31" s="232">
        <f t="shared" si="17"/>
        <v>0</v>
      </c>
      <c r="P31" s="232">
        <f t="shared" si="17"/>
        <v>0</v>
      </c>
      <c r="Q31" s="232">
        <f t="shared" si="17"/>
        <v>0</v>
      </c>
      <c r="R31" s="232">
        <f t="shared" si="17"/>
        <v>0</v>
      </c>
      <c r="T31" s="234" t="s">
        <v>186</v>
      </c>
      <c r="U31" s="226" t="s">
        <v>183</v>
      </c>
    </row>
    <row r="32" spans="1:21" ht="14.85" customHeight="1" x14ac:dyDescent="0.25">
      <c r="A32" s="226"/>
      <c r="B32" s="81" t="s">
        <v>299</v>
      </c>
      <c r="C32" s="232">
        <f>IF($C$23="ROI",C31*C14,IF($C$23="NI",C31*C19))</f>
        <v>0</v>
      </c>
      <c r="D32" s="232">
        <f t="shared" ref="D32:R32" si="18">IF($C$23="ROI",D31*D14,IF($C$23="NI",D31*D19))</f>
        <v>0</v>
      </c>
      <c r="E32" s="232">
        <f t="shared" si="18"/>
        <v>0</v>
      </c>
      <c r="F32" s="232">
        <f t="shared" si="18"/>
        <v>0</v>
      </c>
      <c r="G32" s="232">
        <f t="shared" si="18"/>
        <v>0</v>
      </c>
      <c r="H32" s="232">
        <f t="shared" si="18"/>
        <v>0</v>
      </c>
      <c r="I32" s="232">
        <f t="shared" si="18"/>
        <v>0</v>
      </c>
      <c r="J32" s="232">
        <f t="shared" si="18"/>
        <v>0</v>
      </c>
      <c r="K32" s="232">
        <f t="shared" si="18"/>
        <v>0</v>
      </c>
      <c r="L32" s="232">
        <f t="shared" si="18"/>
        <v>0</v>
      </c>
      <c r="M32" s="232">
        <f t="shared" si="18"/>
        <v>0</v>
      </c>
      <c r="N32" s="232">
        <f t="shared" si="18"/>
        <v>0</v>
      </c>
      <c r="O32" s="232">
        <f t="shared" si="18"/>
        <v>0</v>
      </c>
      <c r="P32" s="232">
        <f t="shared" si="18"/>
        <v>0</v>
      </c>
      <c r="Q32" s="232">
        <f t="shared" si="18"/>
        <v>0</v>
      </c>
      <c r="R32" s="232">
        <f t="shared" si="18"/>
        <v>0</v>
      </c>
      <c r="T32" s="235">
        <f>ABS(SUM(C32:R32))</f>
        <v>0</v>
      </c>
      <c r="U32" s="226" t="s">
        <v>183</v>
      </c>
    </row>
    <row r="33" spans="1:21" ht="14.85" customHeight="1" x14ac:dyDescent="0.25">
      <c r="A33" s="226"/>
      <c r="T33" s="225"/>
      <c r="U33" s="226" t="s">
        <v>183</v>
      </c>
    </row>
    <row r="34" spans="1:21" ht="14.85" customHeight="1" x14ac:dyDescent="0.25">
      <c r="A34" s="226"/>
      <c r="C34" s="236" t="s">
        <v>188</v>
      </c>
      <c r="D34" s="236" t="s">
        <v>189</v>
      </c>
      <c r="E34" s="236" t="s">
        <v>190</v>
      </c>
      <c r="F34" s="236" t="s">
        <v>191</v>
      </c>
      <c r="G34" s="236" t="s">
        <v>192</v>
      </c>
      <c r="H34" s="236" t="s">
        <v>193</v>
      </c>
      <c r="I34" s="236" t="s">
        <v>180</v>
      </c>
      <c r="T34" s="225"/>
    </row>
    <row r="35" spans="1:21" ht="14.85" customHeight="1" x14ac:dyDescent="0.25">
      <c r="A35" s="226"/>
      <c r="B35" s="81" t="s">
        <v>194</v>
      </c>
      <c r="C35" s="275">
        <f>IF($C$23="ROI",D28*C$14/SUMIF($I$26:$S$26,"&lt;="&amp;$C24+6,$H$12:$R$12),IF($C$23="NI",D28*C$19/SUMIF($I$26:$S$26,"&lt;="&amp;$C24+6,$H$17:$R$17)))</f>
        <v>0</v>
      </c>
      <c r="D35" s="275">
        <f>IF($C$23="ROI",E28*D$14/SUMIF($I$26:$S$26,"&lt;="&amp;$C24+6,$H$12:$R$12),IF($C$23="NI",E28*D$19/SUMIF($I$26:$S$26,"&lt;="&amp;$C24+6,$H$17:$R$17)))</f>
        <v>0</v>
      </c>
      <c r="E35" s="275">
        <f>IF($C$23="ROI",F28*E$14/SUMIF($I$26:$S$26,"&lt;="&amp;$C24+6,$H$12:$R$12),IF($C$23="NI",F28*E$19/SUMIF($I$26:$S$26,"&lt;="&amp;$C24+6,$H$17:$R$17)))</f>
        <v>0</v>
      </c>
      <c r="F35" s="275">
        <f>IF($C$23="ROI",G28*F$14/SUMIF($I$26:$S$26,"&lt;="&amp;$C24+6,$H$12:$R$12),IF($C$23="NI",G28*F$18/SUMIF($I$26:$S$26,"&lt;="&amp;$C24+6,$H$17:$R$17)))</f>
        <v>0</v>
      </c>
      <c r="G35" s="275">
        <f>IF($C$23="ROI",H28*G$14/SUMIF($I$26:$S$26,"&lt;="&amp;$C24+6,$H$12:$R$12),IF($C$23="NI",H28*G$19/SUMIF($I$26:$S$26,"&lt;="&amp;$C24+6,$H$17:$R$17)))</f>
        <v>0</v>
      </c>
      <c r="H35" s="275">
        <f>IF($C$23="ROI",H28*H$14/SUMIF($H$26:$R$26,"&lt;="&amp;$C24+6,$H$12:$R$12),IF($C$23="NI",H28*H$19/SUMIF($H$26:$R$26,"&lt;="&amp;$C24+6,$H$17:$R$17),0))</f>
        <v>0</v>
      </c>
      <c r="I35" s="275">
        <f>IF(C23="ROI",SUMPRODUCT($E$14:$R$14,E29:R29)/SUMIF(H26:R26,"&lt;="&amp;C24+6,$H$12:$R$12),IF(C23="NI",SUMPRODUCT($E$19:$R$19,E29:R29)/SUMIF(H26:R26,"&lt;="&amp;C24+6,$H$17:$R$17)))</f>
        <v>0</v>
      </c>
      <c r="J35" s="276">
        <f>SUM(C35:I35)</f>
        <v>0</v>
      </c>
      <c r="T35" s="225"/>
      <c r="U35" s="226" t="s">
        <v>183</v>
      </c>
    </row>
    <row r="36" spans="1:21" ht="14.85" customHeight="1" x14ac:dyDescent="0.25">
      <c r="A36" s="226"/>
      <c r="C36" s="239"/>
      <c r="D36" s="239"/>
      <c r="E36" s="239"/>
      <c r="F36" s="239"/>
      <c r="G36" s="239"/>
      <c r="H36" s="239"/>
      <c r="I36" s="239"/>
      <c r="J36" s="239"/>
      <c r="K36" s="239"/>
      <c r="T36" s="225"/>
    </row>
    <row r="37" spans="1:21" ht="14.85" customHeight="1" x14ac:dyDescent="0.25">
      <c r="A37" s="226"/>
      <c r="T37" s="225"/>
    </row>
    <row r="38" spans="1:21" ht="14.85" customHeight="1" x14ac:dyDescent="0.25">
      <c r="A38" s="226"/>
      <c r="T38" s="225"/>
    </row>
    <row r="39" spans="1:21" ht="14.85" customHeight="1" x14ac:dyDescent="0.25">
      <c r="A39" s="226"/>
      <c r="B39" s="229" t="s">
        <v>195</v>
      </c>
      <c r="T39" s="225"/>
    </row>
    <row r="40" spans="1:21" ht="14.85" customHeight="1" x14ac:dyDescent="0.25">
      <c r="A40" s="226"/>
      <c r="B40" s="229"/>
      <c r="C40" s="272" t="s">
        <v>259</v>
      </c>
      <c r="T40" s="225"/>
    </row>
    <row r="41" spans="1:21" ht="14.85" customHeight="1" x14ac:dyDescent="0.25">
      <c r="A41" s="226"/>
      <c r="B41" s="81" t="s">
        <v>175</v>
      </c>
      <c r="C41" s="230">
        <v>5</v>
      </c>
      <c r="D41" s="224" t="s">
        <v>176</v>
      </c>
      <c r="T41" s="225"/>
      <c r="U41" s="226" t="s">
        <v>177</v>
      </c>
    </row>
    <row r="42" spans="1:21" ht="14.85" customHeight="1" x14ac:dyDescent="0.25">
      <c r="A42" s="226"/>
      <c r="B42" s="81" t="s">
        <v>178</v>
      </c>
      <c r="C42" s="230">
        <v>0</v>
      </c>
      <c r="D42" s="224" t="s">
        <v>179</v>
      </c>
      <c r="T42" s="225"/>
      <c r="U42" s="226" t="s">
        <v>177</v>
      </c>
    </row>
    <row r="43" spans="1:21" ht="14.85" customHeight="1" x14ac:dyDescent="0.25">
      <c r="A43" s="226"/>
      <c r="C43" s="81">
        <v>1</v>
      </c>
      <c r="D43" s="81">
        <v>2</v>
      </c>
      <c r="E43" s="81">
        <v>3</v>
      </c>
      <c r="F43" s="81">
        <v>4</v>
      </c>
      <c r="G43" s="81">
        <v>5</v>
      </c>
      <c r="H43" s="81">
        <v>6</v>
      </c>
      <c r="I43" s="81">
        <v>7</v>
      </c>
      <c r="J43" s="81">
        <v>8</v>
      </c>
      <c r="K43" s="81">
        <v>9</v>
      </c>
      <c r="L43" s="81">
        <v>10</v>
      </c>
      <c r="M43" s="81">
        <v>11</v>
      </c>
      <c r="N43" s="81">
        <v>12</v>
      </c>
      <c r="O43" s="81">
        <v>13</v>
      </c>
      <c r="P43" s="81">
        <v>14</v>
      </c>
      <c r="Q43" s="81">
        <v>15</v>
      </c>
      <c r="R43" s="81">
        <v>16</v>
      </c>
      <c r="T43" s="225"/>
    </row>
    <row r="44" spans="1:21" ht="14.85" customHeight="1" x14ac:dyDescent="0.25">
      <c r="A44" s="226"/>
      <c r="C44" s="34" t="s">
        <v>160</v>
      </c>
      <c r="D44" s="269" t="s">
        <v>161</v>
      </c>
      <c r="E44" s="269" t="s">
        <v>162</v>
      </c>
      <c r="F44" s="269" t="s">
        <v>163</v>
      </c>
      <c r="G44" s="269" t="s">
        <v>164</v>
      </c>
      <c r="H44" s="269" t="s">
        <v>165</v>
      </c>
      <c r="I44" s="269" t="s">
        <v>166</v>
      </c>
      <c r="J44" s="269" t="s">
        <v>167</v>
      </c>
      <c r="K44" s="269" t="s">
        <v>168</v>
      </c>
      <c r="L44" s="269" t="s">
        <v>169</v>
      </c>
      <c r="M44" s="269" t="s">
        <v>170</v>
      </c>
      <c r="N44" s="269" t="s">
        <v>171</v>
      </c>
      <c r="O44" s="269" t="s">
        <v>172</v>
      </c>
      <c r="P44" s="269" t="s">
        <v>173</v>
      </c>
      <c r="Q44" s="269" t="s">
        <v>240</v>
      </c>
      <c r="R44" s="269" t="s">
        <v>300</v>
      </c>
      <c r="T44" s="225" t="s">
        <v>180</v>
      </c>
    </row>
    <row r="45" spans="1:21" ht="14.85" customHeight="1" x14ac:dyDescent="0.25">
      <c r="A45" s="226"/>
      <c r="B45" s="81" t="s">
        <v>181</v>
      </c>
      <c r="C45" s="231">
        <v>0</v>
      </c>
      <c r="D45" s="231">
        <v>0</v>
      </c>
      <c r="E45" s="231">
        <v>0</v>
      </c>
      <c r="F45" s="231">
        <v>0</v>
      </c>
      <c r="G45" s="231">
        <v>0</v>
      </c>
      <c r="H45" s="231"/>
      <c r="I45" s="231"/>
      <c r="T45" s="225"/>
      <c r="U45" s="226" t="s">
        <v>177</v>
      </c>
    </row>
    <row r="46" spans="1:21" ht="14.85" customHeight="1" x14ac:dyDescent="0.25">
      <c r="A46" s="226"/>
      <c r="B46" s="81" t="s">
        <v>182</v>
      </c>
      <c r="C46" s="232">
        <f>IF(C43=$C$41+7,-$C$42,0)</f>
        <v>0</v>
      </c>
      <c r="D46" s="232">
        <f t="shared" ref="D46:R46" si="19">IF(D43=$C$41+7,-$C$42,0)</f>
        <v>0</v>
      </c>
      <c r="E46" s="232">
        <f t="shared" si="19"/>
        <v>0</v>
      </c>
      <c r="F46" s="232">
        <f t="shared" si="19"/>
        <v>0</v>
      </c>
      <c r="G46" s="232">
        <f t="shared" si="19"/>
        <v>0</v>
      </c>
      <c r="H46" s="232">
        <f t="shared" si="19"/>
        <v>0</v>
      </c>
      <c r="I46" s="232">
        <f t="shared" si="19"/>
        <v>0</v>
      </c>
      <c r="J46" s="232">
        <f t="shared" si="19"/>
        <v>0</v>
      </c>
      <c r="K46" s="232">
        <f t="shared" si="19"/>
        <v>0</v>
      </c>
      <c r="L46" s="232">
        <f t="shared" si="19"/>
        <v>0</v>
      </c>
      <c r="M46" s="232">
        <f t="shared" si="19"/>
        <v>0</v>
      </c>
      <c r="N46" s="232">
        <f t="shared" si="19"/>
        <v>0</v>
      </c>
      <c r="O46" s="232">
        <f t="shared" si="19"/>
        <v>0</v>
      </c>
      <c r="P46" s="232">
        <f t="shared" si="19"/>
        <v>0</v>
      </c>
      <c r="Q46" s="232">
        <f t="shared" si="19"/>
        <v>0</v>
      </c>
      <c r="R46" s="232">
        <f t="shared" si="19"/>
        <v>0</v>
      </c>
      <c r="T46" s="225"/>
      <c r="U46" s="226" t="s">
        <v>183</v>
      </c>
    </row>
    <row r="47" spans="1:21" ht="14.85" customHeight="1" x14ac:dyDescent="0.25">
      <c r="A47" s="226"/>
      <c r="B47" s="81" t="s">
        <v>184</v>
      </c>
      <c r="C47" s="232"/>
      <c r="D47" s="232"/>
      <c r="E47" s="232"/>
      <c r="F47" s="232"/>
      <c r="G47" s="232"/>
      <c r="H47" s="232"/>
      <c r="I47" s="232">
        <f t="shared" ref="I47:R47" si="20">IF($C$23="ROI",IF(I43&lt;$C$41+7,-$J52/I13,0),IF($C$23="NI",IF(I43&lt;$C$41+7,-$J52/I18,0)))</f>
        <v>0</v>
      </c>
      <c r="J47" s="232">
        <f t="shared" si="20"/>
        <v>0</v>
      </c>
      <c r="K47" s="232">
        <f t="shared" si="20"/>
        <v>0</v>
      </c>
      <c r="L47" s="232">
        <f t="shared" si="20"/>
        <v>0</v>
      </c>
      <c r="M47" s="232">
        <f t="shared" si="20"/>
        <v>0</v>
      </c>
      <c r="N47" s="232">
        <f t="shared" si="20"/>
        <v>0</v>
      </c>
      <c r="O47" s="232">
        <f t="shared" si="20"/>
        <v>0</v>
      </c>
      <c r="P47" s="232">
        <f t="shared" si="20"/>
        <v>0</v>
      </c>
      <c r="Q47" s="232">
        <f t="shared" si="20"/>
        <v>0</v>
      </c>
      <c r="R47" s="232">
        <f t="shared" si="20"/>
        <v>0</v>
      </c>
      <c r="T47" s="225"/>
      <c r="U47" s="226" t="s">
        <v>183</v>
      </c>
    </row>
    <row r="48" spans="1:21" ht="14.85" customHeight="1" x14ac:dyDescent="0.25">
      <c r="A48" s="226"/>
      <c r="B48" s="81" t="s">
        <v>185</v>
      </c>
      <c r="C48" s="232">
        <f t="shared" ref="C48:R48" si="21">SUM(C45:C47)</f>
        <v>0</v>
      </c>
      <c r="D48" s="232">
        <f t="shared" si="21"/>
        <v>0</v>
      </c>
      <c r="E48" s="232">
        <f t="shared" si="21"/>
        <v>0</v>
      </c>
      <c r="F48" s="232">
        <f t="shared" si="21"/>
        <v>0</v>
      </c>
      <c r="G48" s="232">
        <f t="shared" si="21"/>
        <v>0</v>
      </c>
      <c r="H48" s="232">
        <f t="shared" si="21"/>
        <v>0</v>
      </c>
      <c r="I48" s="232">
        <f>SUM(I45:I47)</f>
        <v>0</v>
      </c>
      <c r="J48" s="232">
        <f t="shared" si="21"/>
        <v>0</v>
      </c>
      <c r="K48" s="232">
        <f t="shared" si="21"/>
        <v>0</v>
      </c>
      <c r="L48" s="232">
        <f t="shared" si="21"/>
        <v>0</v>
      </c>
      <c r="M48" s="232">
        <f t="shared" si="21"/>
        <v>0</v>
      </c>
      <c r="N48" s="232">
        <f t="shared" si="21"/>
        <v>0</v>
      </c>
      <c r="O48" s="232">
        <f t="shared" si="21"/>
        <v>0</v>
      </c>
      <c r="P48" s="232">
        <f t="shared" si="21"/>
        <v>0</v>
      </c>
      <c r="Q48" s="232">
        <f t="shared" si="21"/>
        <v>0</v>
      </c>
      <c r="R48" s="232">
        <f t="shared" si="21"/>
        <v>0</v>
      </c>
      <c r="T48" s="234" t="s">
        <v>186</v>
      </c>
      <c r="U48" s="226" t="s">
        <v>183</v>
      </c>
    </row>
    <row r="49" spans="1:21" ht="14.85" customHeight="1" x14ac:dyDescent="0.25">
      <c r="A49" s="226"/>
      <c r="B49" s="293" t="s">
        <v>299</v>
      </c>
      <c r="C49" s="232">
        <f>IF($C$23="ROI",C48*C14,IF($C$23="NI",C48*C19))</f>
        <v>0</v>
      </c>
      <c r="D49" s="232">
        <f t="shared" ref="D49:R49" si="22">IF($C$23="ROI",D48*D14,IF($C$23="NI",D48*D19))</f>
        <v>0</v>
      </c>
      <c r="E49" s="232">
        <f t="shared" si="22"/>
        <v>0</v>
      </c>
      <c r="F49" s="232">
        <f t="shared" si="22"/>
        <v>0</v>
      </c>
      <c r="G49" s="232">
        <f t="shared" si="22"/>
        <v>0</v>
      </c>
      <c r="H49" s="232">
        <f t="shared" si="22"/>
        <v>0</v>
      </c>
      <c r="I49" s="232">
        <f t="shared" si="22"/>
        <v>0</v>
      </c>
      <c r="J49" s="232">
        <f t="shared" si="22"/>
        <v>0</v>
      </c>
      <c r="K49" s="232">
        <f t="shared" si="22"/>
        <v>0</v>
      </c>
      <c r="L49" s="232">
        <f t="shared" si="22"/>
        <v>0</v>
      </c>
      <c r="M49" s="232">
        <f t="shared" si="22"/>
        <v>0</v>
      </c>
      <c r="N49" s="232">
        <f t="shared" si="22"/>
        <v>0</v>
      </c>
      <c r="O49" s="232">
        <f t="shared" si="22"/>
        <v>0</v>
      </c>
      <c r="P49" s="232">
        <f t="shared" si="22"/>
        <v>0</v>
      </c>
      <c r="Q49" s="232">
        <f t="shared" si="22"/>
        <v>0</v>
      </c>
      <c r="R49" s="232">
        <f t="shared" si="22"/>
        <v>0</v>
      </c>
      <c r="T49" s="240">
        <v>0</v>
      </c>
      <c r="U49" s="226" t="s">
        <v>183</v>
      </c>
    </row>
    <row r="50" spans="1:21" ht="14.85" customHeight="1" x14ac:dyDescent="0.25">
      <c r="A50" s="226"/>
      <c r="S50" s="241"/>
      <c r="T50" s="240"/>
      <c r="U50" s="226" t="s">
        <v>183</v>
      </c>
    </row>
    <row r="51" spans="1:21" ht="14.85" customHeight="1" x14ac:dyDescent="0.25">
      <c r="A51" s="226"/>
      <c r="C51" s="236" t="s">
        <v>188</v>
      </c>
      <c r="D51" s="236" t="s">
        <v>189</v>
      </c>
      <c r="E51" s="236" t="s">
        <v>190</v>
      </c>
      <c r="F51" s="236" t="s">
        <v>191</v>
      </c>
      <c r="G51" s="236" t="s">
        <v>192</v>
      </c>
      <c r="H51" s="236" t="s">
        <v>193</v>
      </c>
      <c r="I51" s="236" t="s">
        <v>180</v>
      </c>
      <c r="T51" s="225"/>
    </row>
    <row r="52" spans="1:21" ht="14.85" customHeight="1" x14ac:dyDescent="0.25">
      <c r="A52" s="226"/>
      <c r="B52" s="81" t="s">
        <v>194</v>
      </c>
      <c r="C52" s="275">
        <f>IF(C23="ROI",D45*D$14/SUMIF($I$26:$S$26,"&lt;="&amp;$C41+6,$I$12:$S$12),IF(C23="NI",D45*D$19/SUMIF($I$26:$S$26,"&lt;="&amp;$C41+6,$I$17:$S$17)))</f>
        <v>0</v>
      </c>
      <c r="D52" s="275">
        <f>IF(C23="ROI",E45*E$14/SUMIF($I$26:$S$26,"&lt;="&amp;$C41+6,$I$12:$S$12),IF(C23="NI",E45*E$19/SUMIF($I$26:$S$26,"&lt;="&amp;$C41+6,$I$17:$S$17)))</f>
        <v>0</v>
      </c>
      <c r="E52" s="275">
        <f>IF(C23="ROI",F45*F$14/SUMIF($I$26:$S$26,"&lt;="&amp;$C41+6,$I$12:$S$12),IF(C23="NI",F45*F$19/SUMIF($I$26:$S$26,"&lt;="&amp;$C41+6,$I$17:$S$17)))</f>
        <v>0</v>
      </c>
      <c r="F52" s="275">
        <f>IF(C23="ROI",G45*G$14/SUMIF($I$26:$S$26,"&lt;="&amp;$C41+6,$I$12:$S$12),IF(C23="NI",G45*G$19/SUMIF($I$26:$S$26,"&lt;="&amp;$C41+6,$I$17:$S$17)))</f>
        <v>0</v>
      </c>
      <c r="G52" s="275">
        <f>IF(C23="ROI",H45*H$14/SUMIF($I$26:$S$26,"&lt;="&amp;$C41+6,$I$12:$S$12),IF(C23="NI",H45*H$19/SUMIF($I$26:$S$26,"&lt;="&amp;$C41+6,$I$17:$S$17)))</f>
        <v>0</v>
      </c>
      <c r="H52" s="275">
        <f>IF(C23="ROI",I45*H$14/SUMIF($H$26:$R$26,"&lt;="&amp;$C41+6,$H$12:$R$12),IF(C23="NI",I45*H$19/SUMIF($H$26:$R$26,"&lt;="&amp;$C41+6,$H$17:$R$17)))</f>
        <v>0</v>
      </c>
      <c r="I52" s="275">
        <f>IF($C$23="ROI",SUMPRODUCT($E$14:$R$14,E46:R46)/SUMIF(H43:R43,"&lt;="&amp;C41+6,$H$12:$R$12),IF($C$23="NI",SUMPRODUCT($E$19:$R$19,E46:R46)/SUMIF(H43:R43,"&lt;="&amp;C41+6,$H$17:$R$17)))</f>
        <v>0</v>
      </c>
      <c r="J52" s="276">
        <f>SUM(C52:I52)</f>
        <v>0</v>
      </c>
      <c r="T52" s="225"/>
      <c r="U52" s="226" t="s">
        <v>183</v>
      </c>
    </row>
    <row r="53" spans="1:21" ht="14.85" customHeight="1" x14ac:dyDescent="0.25">
      <c r="A53" s="226"/>
      <c r="F53" s="239"/>
      <c r="I53" s="239"/>
      <c r="T53" s="225"/>
    </row>
    <row r="54" spans="1:21" ht="14.85" customHeight="1" x14ac:dyDescent="0.25">
      <c r="A54" s="226"/>
      <c r="E54" s="242"/>
      <c r="T54" s="225"/>
    </row>
    <row r="55" spans="1:21" ht="14.85" customHeight="1" x14ac:dyDescent="0.25">
      <c r="A55" s="226"/>
      <c r="B55" s="229" t="s">
        <v>196</v>
      </c>
      <c r="T55" s="225"/>
    </row>
    <row r="56" spans="1:21" ht="15" customHeight="1" thickBot="1" x14ac:dyDescent="0.3">
      <c r="A56" s="226"/>
      <c r="T56" s="225"/>
    </row>
    <row r="57" spans="1:21" ht="14.85" customHeight="1" x14ac:dyDescent="0.25">
      <c r="A57" s="243"/>
      <c r="B57" s="244" t="s">
        <v>197</v>
      </c>
      <c r="C57" s="245" t="s">
        <v>198</v>
      </c>
      <c r="D57" s="246"/>
      <c r="T57" s="225"/>
    </row>
    <row r="58" spans="1:21" ht="14.85" customHeight="1" x14ac:dyDescent="0.25">
      <c r="A58" s="243"/>
      <c r="B58" s="247" t="s">
        <v>199</v>
      </c>
      <c r="C58" s="294" t="s">
        <v>165</v>
      </c>
      <c r="D58" s="249"/>
      <c r="T58" s="225"/>
    </row>
    <row r="59" spans="1:21" ht="14.85" customHeight="1" x14ac:dyDescent="0.25">
      <c r="A59" s="243"/>
      <c r="B59" s="247" t="s">
        <v>174</v>
      </c>
      <c r="C59" s="250">
        <f>J35</f>
        <v>0</v>
      </c>
      <c r="D59" s="249"/>
      <c r="T59" s="225"/>
    </row>
    <row r="60" spans="1:21" ht="14.85" customHeight="1" x14ac:dyDescent="0.25">
      <c r="A60" s="243"/>
      <c r="B60" s="247" t="s">
        <v>195</v>
      </c>
      <c r="C60" s="250">
        <f>J52</f>
        <v>0</v>
      </c>
      <c r="D60" s="249"/>
      <c r="T60" s="225"/>
    </row>
    <row r="61" spans="1:21" ht="14.85" customHeight="1" x14ac:dyDescent="0.25">
      <c r="A61" s="243"/>
      <c r="B61" s="247" t="s">
        <v>200</v>
      </c>
      <c r="C61" s="1"/>
      <c r="D61" s="249"/>
      <c r="T61" s="225"/>
    </row>
    <row r="62" spans="1:21" ht="14.85" customHeight="1" x14ac:dyDescent="0.25">
      <c r="A62" s="243"/>
      <c r="B62" s="247"/>
      <c r="C62" s="1"/>
      <c r="D62" s="249"/>
      <c r="T62" s="225"/>
    </row>
    <row r="63" spans="1:21" ht="15" customHeight="1" thickBot="1" x14ac:dyDescent="0.3">
      <c r="A63" s="243"/>
      <c r="B63" s="295" t="s">
        <v>243</v>
      </c>
      <c r="C63" s="252">
        <f>SUM(C59:C60)</f>
        <v>0</v>
      </c>
      <c r="D63" s="249"/>
      <c r="T63" s="225"/>
    </row>
    <row r="64" spans="1:21" ht="15.6" customHeight="1" thickTop="1" thickBot="1" x14ac:dyDescent="0.3">
      <c r="A64" s="243"/>
      <c r="B64" s="251"/>
      <c r="C64" s="253"/>
      <c r="D64" s="249"/>
      <c r="T64" s="225"/>
    </row>
    <row r="65" spans="1:20" ht="15.6" customHeight="1" thickTop="1" thickBot="1" x14ac:dyDescent="0.3">
      <c r="A65" s="254"/>
      <c r="B65" s="255"/>
      <c r="C65" s="256"/>
      <c r="D65" s="257"/>
      <c r="E65" s="258"/>
      <c r="T65" s="225"/>
    </row>
    <row r="66" spans="1:20" ht="15" customHeight="1" thickBot="1" x14ac:dyDescent="0.3">
      <c r="A66" s="259"/>
      <c r="B66" s="260"/>
      <c r="C66" s="260"/>
      <c r="D66" s="260"/>
      <c r="E66" s="260"/>
      <c r="F66" s="261"/>
      <c r="G66" s="261"/>
      <c r="H66" s="261"/>
      <c r="I66" s="261"/>
      <c r="J66" s="261"/>
      <c r="K66" s="261"/>
      <c r="L66" s="261"/>
      <c r="M66" s="261"/>
      <c r="N66" s="261"/>
      <c r="O66" s="261"/>
      <c r="P66" s="261"/>
      <c r="Q66" s="261"/>
      <c r="R66" s="261"/>
      <c r="S66" s="261"/>
      <c r="T66" s="262"/>
    </row>
    <row r="69" spans="1:20" ht="14.85" customHeight="1" x14ac:dyDescent="0.25">
      <c r="C69" s="81" t="s">
        <v>18</v>
      </c>
    </row>
  </sheetData>
  <conditionalFormatting sqref="T32">
    <cfRule type="cellIs" dxfId="5" priority="1" operator="greaterThan">
      <formula>0.5</formula>
    </cfRule>
  </conditionalFormatting>
  <dataValidations count="1">
    <dataValidation type="list" allowBlank="1" showInputMessage="1" showErrorMessage="1" sqref="C23 C40" xr:uid="{07396F38-9B2A-4A5D-8BC5-9BC2E7B516AD}">
      <formula1>"ROI, NI"</formula1>
    </dataValidation>
  </dataValidation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2E5A-3D9C-49F7-9EE3-D6B204FCC9E7}">
  <dimension ref="A1:T74"/>
  <sheetViews>
    <sheetView zoomScaleNormal="100" workbookViewId="0">
      <selection activeCell="F68" sqref="F68"/>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0.5703125" style="34" customWidth="1"/>
    <col min="6" max="11" width="9.5703125" style="34" customWidth="1"/>
    <col min="12" max="13" width="9.42578125" style="34" customWidth="1"/>
    <col min="14" max="16384" width="9.140625" style="34"/>
  </cols>
  <sheetData>
    <row r="1" spans="1:19" ht="18.600000000000001" customHeight="1" x14ac:dyDescent="0.3">
      <c r="A1" s="223" t="s">
        <v>244</v>
      </c>
      <c r="B1" s="224"/>
      <c r="S1" s="225"/>
    </row>
    <row r="2" spans="1:19" ht="14.85" customHeight="1" x14ac:dyDescent="0.25">
      <c r="A2" s="226"/>
      <c r="B2" s="224"/>
      <c r="S2" s="225"/>
    </row>
    <row r="3" spans="1:19" ht="44.25" customHeight="1" x14ac:dyDescent="0.25">
      <c r="A3" s="226"/>
      <c r="B3" s="330" t="s">
        <v>293</v>
      </c>
      <c r="C3" s="330"/>
      <c r="D3" s="330"/>
      <c r="E3" s="330"/>
      <c r="F3" s="330"/>
      <c r="G3" s="330"/>
      <c r="H3" s="330"/>
      <c r="I3" s="330"/>
      <c r="J3" s="330"/>
      <c r="K3" s="330"/>
      <c r="L3" s="330"/>
      <c r="M3" s="330"/>
      <c r="S3" s="225"/>
    </row>
    <row r="4" spans="1:19" ht="14.85" customHeight="1" x14ac:dyDescent="0.25">
      <c r="A4" s="226"/>
      <c r="B4" s="224"/>
      <c r="C4" s="281" t="s">
        <v>158</v>
      </c>
      <c r="D4" s="281" t="s">
        <v>159</v>
      </c>
      <c r="E4" s="281" t="s">
        <v>160</v>
      </c>
      <c r="F4" s="281" t="s">
        <v>161</v>
      </c>
      <c r="G4" s="281" t="s">
        <v>162</v>
      </c>
      <c r="H4" s="281" t="s">
        <v>163</v>
      </c>
      <c r="I4" s="281" t="s">
        <v>164</v>
      </c>
      <c r="J4" s="281" t="s">
        <v>165</v>
      </c>
      <c r="K4" s="281" t="s">
        <v>166</v>
      </c>
      <c r="L4" s="281" t="s">
        <v>167</v>
      </c>
      <c r="M4" s="281" t="s">
        <v>168</v>
      </c>
      <c r="N4" s="281" t="s">
        <v>169</v>
      </c>
      <c r="O4" s="281" t="s">
        <v>170</v>
      </c>
      <c r="P4" s="281" t="s">
        <v>171</v>
      </c>
      <c r="Q4" s="281" t="s">
        <v>172</v>
      </c>
      <c r="R4" s="281" t="s">
        <v>173</v>
      </c>
      <c r="S4" s="269"/>
    </row>
    <row r="5" spans="1:19" ht="14.85" customHeight="1" x14ac:dyDescent="0.25">
      <c r="A5" s="226"/>
      <c r="B5" s="81" t="s">
        <v>248</v>
      </c>
      <c r="C5" s="270">
        <v>5.3999999999999999E-2</v>
      </c>
      <c r="D5" s="270">
        <v>5.3999999999999999E-2</v>
      </c>
      <c r="E5" s="270">
        <v>5.3999999999999999E-2</v>
      </c>
      <c r="F5" s="270">
        <v>5.3999999999999999E-2</v>
      </c>
      <c r="G5" s="270">
        <v>5.3999999999999999E-2</v>
      </c>
      <c r="H5" s="270">
        <v>5.3999999999999999E-2</v>
      </c>
      <c r="I5" s="270">
        <v>5.3999999999999999E-2</v>
      </c>
      <c r="J5" s="270">
        <v>5.3999999999999999E-2</v>
      </c>
      <c r="K5" s="270">
        <v>5.3999999999999999E-2</v>
      </c>
      <c r="L5" s="270">
        <v>5.3999999999999999E-2</v>
      </c>
      <c r="M5" s="270">
        <v>5.3999999999999999E-2</v>
      </c>
      <c r="N5" s="270">
        <v>5.3999999999999999E-2</v>
      </c>
      <c r="O5" s="270">
        <v>5.3999999999999999E-2</v>
      </c>
      <c r="P5" s="270">
        <v>5.3999999999999999E-2</v>
      </c>
      <c r="Q5" s="270">
        <v>5.3999999999999999E-2</v>
      </c>
      <c r="R5" s="270">
        <v>5.3999999999999999E-2</v>
      </c>
    </row>
    <row r="6" spans="1:19" ht="14.85" customHeight="1" x14ac:dyDescent="0.25">
      <c r="A6" s="226"/>
      <c r="B6" s="81" t="s">
        <v>249</v>
      </c>
      <c r="C6" s="270">
        <v>4.9212598425196763E-3</v>
      </c>
      <c r="D6" s="270">
        <v>9.7943192948091173E-4</v>
      </c>
      <c r="E6" s="270">
        <v>6.9471624266144838E-2</v>
      </c>
      <c r="F6" s="270">
        <v>6.9533394327538911E-2</v>
      </c>
      <c r="G6" s="270">
        <v>1.7108639863130826E-2</v>
      </c>
      <c r="H6" s="270">
        <v>1.2811000402103145E-2</v>
      </c>
      <c r="I6" s="270">
        <v>1.866606544181848E-2</v>
      </c>
      <c r="J6" s="270">
        <v>1.5415728866970957E-2</v>
      </c>
      <c r="K6" s="270">
        <v>0.02</v>
      </c>
      <c r="L6" s="270">
        <v>0.02</v>
      </c>
      <c r="M6" s="270">
        <v>0.02</v>
      </c>
      <c r="N6" s="270">
        <v>0.02</v>
      </c>
      <c r="O6" s="270">
        <v>0.02</v>
      </c>
      <c r="P6" s="270">
        <v>0.02</v>
      </c>
      <c r="Q6" s="270">
        <v>0.02</v>
      </c>
      <c r="R6" s="270">
        <v>0.02</v>
      </c>
    </row>
    <row r="7" spans="1:19" ht="14.85" customHeight="1" x14ac:dyDescent="0.25">
      <c r="A7" s="226"/>
      <c r="B7" s="81"/>
      <c r="C7" s="81"/>
      <c r="D7" s="81"/>
      <c r="E7" s="81"/>
      <c r="F7" s="81"/>
      <c r="G7" s="81"/>
      <c r="H7" s="81"/>
      <c r="I7" s="81"/>
      <c r="J7" s="81"/>
      <c r="K7" s="81"/>
      <c r="L7" s="81"/>
      <c r="M7" s="81"/>
      <c r="N7" s="81"/>
      <c r="O7" s="81"/>
      <c r="P7" s="81"/>
      <c r="Q7" s="81"/>
      <c r="R7" s="81"/>
    </row>
    <row r="8" spans="1:19" ht="14.85" customHeight="1" x14ac:dyDescent="0.25">
      <c r="A8" s="226"/>
      <c r="B8" s="81" t="s">
        <v>250</v>
      </c>
      <c r="C8" s="270">
        <v>5.3999999999999999E-2</v>
      </c>
      <c r="D8" s="270">
        <v>5.3999999999999999E-2</v>
      </c>
      <c r="E8" s="270">
        <v>5.3999999999999999E-2</v>
      </c>
      <c r="F8" s="270">
        <v>5.3999999999999999E-2</v>
      </c>
      <c r="G8" s="270">
        <v>5.3999999999999999E-2</v>
      </c>
      <c r="H8" s="270">
        <v>5.3999999999999999E-2</v>
      </c>
      <c r="I8" s="270">
        <v>5.3999999999999999E-2</v>
      </c>
      <c r="J8" s="270">
        <v>5.3999999999999999E-2</v>
      </c>
      <c r="K8" s="270">
        <v>5.3999999999999999E-2</v>
      </c>
      <c r="L8" s="270">
        <v>5.3999999999999999E-2</v>
      </c>
      <c r="M8" s="270">
        <v>5.3999999999999999E-2</v>
      </c>
      <c r="N8" s="270">
        <v>5.3999999999999999E-2</v>
      </c>
      <c r="O8" s="270">
        <v>5.3999999999999999E-2</v>
      </c>
      <c r="P8" s="270">
        <v>5.3999999999999999E-2</v>
      </c>
      <c r="Q8" s="270">
        <v>5.3999999999999999E-2</v>
      </c>
      <c r="R8" s="270">
        <v>5.3999999999999999E-2</v>
      </c>
    </row>
    <row r="9" spans="1:19" ht="14.85" customHeight="1" x14ac:dyDescent="0.25">
      <c r="A9" s="226"/>
      <c r="B9" s="81" t="s">
        <v>251</v>
      </c>
      <c r="C9" s="270">
        <v>1.495327102803734E-2</v>
      </c>
      <c r="D9" s="270">
        <v>1.0128913443830712E-2</v>
      </c>
      <c r="E9" s="270">
        <v>6.1987237921604432E-2</v>
      </c>
      <c r="F9" s="270">
        <v>8.8412017167381896E-2</v>
      </c>
      <c r="G9" s="270">
        <v>3.7854889589905349E-2</v>
      </c>
      <c r="H9" s="270">
        <v>2.0867397339566995E-2</v>
      </c>
      <c r="I9" s="270">
        <v>1.6038878810757495E-2</v>
      </c>
      <c r="J9" s="270">
        <v>1.6685806393199831E-2</v>
      </c>
      <c r="K9" s="270">
        <v>0.02</v>
      </c>
      <c r="L9" s="270">
        <v>0.02</v>
      </c>
      <c r="M9" s="270">
        <v>0.02</v>
      </c>
      <c r="N9" s="270">
        <v>0.02</v>
      </c>
      <c r="O9" s="270">
        <v>0.02</v>
      </c>
      <c r="P9" s="270">
        <v>0.02</v>
      </c>
      <c r="Q9" s="270">
        <v>0.02</v>
      </c>
      <c r="R9" s="270">
        <v>0.02</v>
      </c>
    </row>
    <row r="10" spans="1:19" ht="14.85" customHeight="1" x14ac:dyDescent="0.25">
      <c r="A10" s="226"/>
      <c r="B10" s="81"/>
      <c r="C10" s="270"/>
      <c r="S10" s="225"/>
    </row>
    <row r="11" spans="1:19" ht="14.85" customHeight="1" x14ac:dyDescent="0.25">
      <c r="A11" s="226"/>
      <c r="C11" s="227"/>
      <c r="D11" s="227"/>
      <c r="E11" s="227"/>
      <c r="S11" s="225"/>
    </row>
    <row r="12" spans="1:19" ht="14.85" customHeight="1" x14ac:dyDescent="0.25">
      <c r="A12" s="226"/>
      <c r="C12" s="281" t="s">
        <v>158</v>
      </c>
      <c r="D12" s="281" t="s">
        <v>159</v>
      </c>
      <c r="E12" s="281" t="s">
        <v>160</v>
      </c>
      <c r="F12" s="281" t="s">
        <v>161</v>
      </c>
      <c r="G12" s="281" t="s">
        <v>162</v>
      </c>
      <c r="H12" s="281" t="s">
        <v>163</v>
      </c>
      <c r="I12" s="281" t="s">
        <v>164</v>
      </c>
      <c r="J12" s="281" t="s">
        <v>165</v>
      </c>
      <c r="K12" s="281" t="s">
        <v>166</v>
      </c>
      <c r="L12" s="281" t="s">
        <v>167</v>
      </c>
      <c r="M12" s="281" t="s">
        <v>168</v>
      </c>
      <c r="N12" s="281" t="s">
        <v>169</v>
      </c>
      <c r="O12" s="281" t="s">
        <v>170</v>
      </c>
      <c r="P12" s="281" t="s">
        <v>171</v>
      </c>
      <c r="Q12" s="281" t="s">
        <v>172</v>
      </c>
      <c r="R12" s="281" t="s">
        <v>173</v>
      </c>
      <c r="S12" s="225"/>
    </row>
    <row r="13" spans="1:19" ht="14.85" customHeight="1" x14ac:dyDescent="0.25">
      <c r="A13" s="226"/>
      <c r="B13" s="81" t="s">
        <v>252</v>
      </c>
      <c r="C13" s="271">
        <f t="shared" ref="C13:C14" si="0">D13*(1+C5)</f>
        <v>1.3007776144450243</v>
      </c>
      <c r="D13" s="271">
        <f t="shared" ref="D13:D14" si="1">E13*(1+D5)</f>
        <v>1.2341343590560001</v>
      </c>
      <c r="E13" s="271">
        <f t="shared" ref="E13:E14" si="2">F13*(1+E5)</f>
        <v>1.1709054640000001</v>
      </c>
      <c r="F13" s="271">
        <f t="shared" ref="F13:F14" si="3">G13*(1+F5)</f>
        <v>1.110916</v>
      </c>
      <c r="G13" s="271">
        <f t="shared" ref="G13:G14" si="4">H13*(1+G5)</f>
        <v>1.054</v>
      </c>
      <c r="H13" s="271">
        <v>1</v>
      </c>
      <c r="I13" s="271">
        <f t="shared" ref="I13:R13" si="5">H13/(1+I5)</f>
        <v>0.94876660341555974</v>
      </c>
      <c r="J13" s="271">
        <f t="shared" si="5"/>
        <v>0.90015806775669804</v>
      </c>
      <c r="K13" s="271">
        <f t="shared" si="5"/>
        <v>0.85403991248263567</v>
      </c>
      <c r="L13" s="271">
        <f t="shared" si="5"/>
        <v>0.8102845469474721</v>
      </c>
      <c r="M13" s="271">
        <f t="shared" si="5"/>
        <v>0.76877091740746872</v>
      </c>
      <c r="N13" s="271">
        <f t="shared" si="5"/>
        <v>0.72938417211334794</v>
      </c>
      <c r="O13" s="271">
        <f t="shared" si="5"/>
        <v>0.6920153435610511</v>
      </c>
      <c r="P13" s="271">
        <f t="shared" si="5"/>
        <v>0.65656104702187013</v>
      </c>
      <c r="Q13" s="271">
        <f t="shared" si="5"/>
        <v>0.62292319451790334</v>
      </c>
      <c r="R13" s="271">
        <f t="shared" si="5"/>
        <v>0.59100872345152122</v>
      </c>
      <c r="S13" s="225"/>
    </row>
    <row r="14" spans="1:19" ht="14.85" customHeight="1" x14ac:dyDescent="0.25">
      <c r="A14" s="226"/>
      <c r="B14" s="81" t="s">
        <v>253</v>
      </c>
      <c r="C14" s="271">
        <f t="shared" si="0"/>
        <v>1.170275590551181</v>
      </c>
      <c r="D14" s="271">
        <f t="shared" si="1"/>
        <v>1.1645445641527914</v>
      </c>
      <c r="E14" s="271">
        <f t="shared" si="2"/>
        <v>1.1634050880626223</v>
      </c>
      <c r="F14" s="271">
        <f t="shared" si="3"/>
        <v>1.0878316559926806</v>
      </c>
      <c r="G14" s="271">
        <f t="shared" si="4"/>
        <v>1.0171086398631308</v>
      </c>
      <c r="H14" s="271">
        <v>1</v>
      </c>
      <c r="I14" s="271">
        <f t="shared" ref="I14:R14" si="6">H14/(1+I6)</f>
        <v>0.98167597206281476</v>
      </c>
      <c r="J14" s="271">
        <f t="shared" si="6"/>
        <v>0.96677246979244258</v>
      </c>
      <c r="K14" s="271">
        <f t="shared" si="6"/>
        <v>0.94781614685533588</v>
      </c>
      <c r="L14" s="271">
        <f t="shared" si="6"/>
        <v>0.92923151652483904</v>
      </c>
      <c r="M14" s="271">
        <f t="shared" si="6"/>
        <v>0.91101129071062648</v>
      </c>
      <c r="N14" s="271">
        <f t="shared" si="6"/>
        <v>0.89314832422610435</v>
      </c>
      <c r="O14" s="271">
        <f t="shared" si="6"/>
        <v>0.87563561198637685</v>
      </c>
      <c r="P14" s="271">
        <f t="shared" si="6"/>
        <v>0.85846628626115373</v>
      </c>
      <c r="Q14" s="271">
        <f t="shared" si="6"/>
        <v>0.84163361398152325</v>
      </c>
      <c r="R14" s="271">
        <f t="shared" si="6"/>
        <v>0.82513099409953261</v>
      </c>
      <c r="S14" s="225"/>
    </row>
    <row r="15" spans="1:19" ht="14.85" customHeight="1" x14ac:dyDescent="0.25">
      <c r="A15" s="226"/>
      <c r="B15" s="81" t="s">
        <v>254</v>
      </c>
      <c r="C15" s="271">
        <f t="shared" ref="C15:F15" si="7">C13*C14</f>
        <v>1.5222682909204073</v>
      </c>
      <c r="D15" s="271">
        <f t="shared" si="7"/>
        <v>1.4372044592728541</v>
      </c>
      <c r="E15" s="271">
        <f t="shared" si="7"/>
        <v>1.3622373744579257</v>
      </c>
      <c r="F15" s="271">
        <f t="shared" si="7"/>
        <v>1.2084895919487648</v>
      </c>
      <c r="G15" s="271">
        <f t="shared" ref="G15" si="8">G13*G14</f>
        <v>1.0720325064157399</v>
      </c>
      <c r="H15" s="271">
        <v>1</v>
      </c>
      <c r="I15" s="271">
        <f t="shared" ref="I15:R15" si="9">I13*I14</f>
        <v>0.93138137766870466</v>
      </c>
      <c r="J15" s="271">
        <f t="shared" si="9"/>
        <v>0.87024803836873588</v>
      </c>
      <c r="K15" s="271">
        <f t="shared" si="9"/>
        <v>0.80947281910996005</v>
      </c>
      <c r="L15" s="271">
        <f t="shared" si="9"/>
        <v>0.75294193837664158</v>
      </c>
      <c r="M15" s="271">
        <f t="shared" si="9"/>
        <v>0.70035898572817046</v>
      </c>
      <c r="N15" s="271">
        <f t="shared" si="9"/>
        <v>0.65144825104008119</v>
      </c>
      <c r="O15" s="271">
        <f t="shared" si="9"/>
        <v>0.60595327886304384</v>
      </c>
      <c r="P15" s="271">
        <f t="shared" si="9"/>
        <v>0.56363552374059955</v>
      </c>
      <c r="Q15" s="271">
        <f t="shared" si="9"/>
        <v>0.52427309943501843</v>
      </c>
      <c r="R15" s="271">
        <f t="shared" si="9"/>
        <v>0.48765961550304948</v>
      </c>
      <c r="S15" s="225"/>
    </row>
    <row r="16" spans="1:19" ht="14.85" customHeight="1" x14ac:dyDescent="0.25">
      <c r="A16" s="226"/>
      <c r="B16" s="81"/>
      <c r="C16" s="271"/>
      <c r="D16" s="271"/>
      <c r="E16" s="271"/>
      <c r="F16" s="271"/>
      <c r="G16" s="271"/>
      <c r="H16" s="271"/>
      <c r="I16" s="271"/>
      <c r="J16" s="271"/>
      <c r="K16" s="271"/>
      <c r="L16" s="271"/>
      <c r="M16" s="271"/>
      <c r="N16" s="271"/>
      <c r="O16" s="271"/>
      <c r="P16" s="271"/>
      <c r="Q16" s="271"/>
      <c r="R16" s="271"/>
      <c r="S16" s="225"/>
    </row>
    <row r="17" spans="1:20" ht="14.85" customHeight="1" x14ac:dyDescent="0.25">
      <c r="A17" s="226"/>
      <c r="C17" s="281" t="s">
        <v>158</v>
      </c>
      <c r="D17" s="281" t="s">
        <v>159</v>
      </c>
      <c r="E17" s="281" t="s">
        <v>160</v>
      </c>
      <c r="F17" s="281" t="s">
        <v>161</v>
      </c>
      <c r="G17" s="281" t="s">
        <v>162</v>
      </c>
      <c r="H17" s="281" t="s">
        <v>163</v>
      </c>
      <c r="I17" s="281" t="s">
        <v>164</v>
      </c>
      <c r="J17" s="281" t="s">
        <v>165</v>
      </c>
      <c r="K17" s="281" t="s">
        <v>166</v>
      </c>
      <c r="L17" s="281" t="s">
        <v>167</v>
      </c>
      <c r="M17" s="281" t="s">
        <v>168</v>
      </c>
      <c r="N17" s="281" t="s">
        <v>169</v>
      </c>
      <c r="O17" s="281" t="s">
        <v>170</v>
      </c>
      <c r="P17" s="281" t="s">
        <v>171</v>
      </c>
      <c r="Q17" s="281" t="s">
        <v>172</v>
      </c>
      <c r="R17" s="281" t="s">
        <v>173</v>
      </c>
      <c r="S17" s="225"/>
    </row>
    <row r="18" spans="1:20" ht="14.85" customHeight="1" x14ac:dyDescent="0.25">
      <c r="A18" s="226"/>
      <c r="B18" s="81" t="s">
        <v>255</v>
      </c>
      <c r="C18" s="271">
        <f t="shared" ref="C18" si="10">D18*(1+C8)</f>
        <v>1.3007776144450243</v>
      </c>
      <c r="D18" s="271">
        <f t="shared" ref="D18" si="11">E18*(1+D8)</f>
        <v>1.2341343590560001</v>
      </c>
      <c r="E18" s="271">
        <f t="shared" ref="E18" si="12">F18*(1+E8)</f>
        <v>1.1709054640000001</v>
      </c>
      <c r="F18" s="271">
        <f t="shared" ref="F18" si="13">G18*(1+F8)</f>
        <v>1.110916</v>
      </c>
      <c r="G18" s="271">
        <f t="shared" ref="G18" si="14">H18*(1+G8)</f>
        <v>1.054</v>
      </c>
      <c r="H18" s="271">
        <v>1</v>
      </c>
      <c r="I18" s="271">
        <f t="shared" ref="I18:R18" si="15">H18/(1+I8)</f>
        <v>0.94876660341555974</v>
      </c>
      <c r="J18" s="271">
        <f t="shared" si="15"/>
        <v>0.90015806775669804</v>
      </c>
      <c r="K18" s="271">
        <f t="shared" si="15"/>
        <v>0.85403991248263567</v>
      </c>
      <c r="L18" s="271">
        <f t="shared" si="15"/>
        <v>0.8102845469474721</v>
      </c>
      <c r="M18" s="271">
        <f t="shared" si="15"/>
        <v>0.76877091740746872</v>
      </c>
      <c r="N18" s="271">
        <f t="shared" si="15"/>
        <v>0.72938417211334794</v>
      </c>
      <c r="O18" s="271">
        <f t="shared" si="15"/>
        <v>0.6920153435610511</v>
      </c>
      <c r="P18" s="271">
        <f t="shared" si="15"/>
        <v>0.65656104702187013</v>
      </c>
      <c r="Q18" s="271">
        <f t="shared" si="15"/>
        <v>0.62292319451790334</v>
      </c>
      <c r="R18" s="271">
        <f t="shared" si="15"/>
        <v>0.59100872345152122</v>
      </c>
      <c r="S18" s="225"/>
    </row>
    <row r="19" spans="1:20" ht="14.85" customHeight="1" x14ac:dyDescent="0.25">
      <c r="A19" s="226"/>
      <c r="B19" s="81" t="s">
        <v>256</v>
      </c>
      <c r="C19" s="271">
        <f t="shared" ref="C19:F19" si="16">D19*(1+D9)</f>
        <v>1.2370731997227167</v>
      </c>
      <c r="D19" s="271">
        <f t="shared" si="16"/>
        <v>1.2246686371001552</v>
      </c>
      <c r="E19" s="271">
        <f t="shared" si="16"/>
        <v>1.153185832531219</v>
      </c>
      <c r="F19" s="271">
        <f t="shared" si="16"/>
        <v>1.0595122199517903</v>
      </c>
      <c r="G19" s="271">
        <f>H19*(1+H9)</f>
        <v>1.020867397339567</v>
      </c>
      <c r="H19" s="271">
        <v>1</v>
      </c>
      <c r="I19" s="271">
        <f t="shared" ref="I19:R19" si="17">H19/(1+I9)</f>
        <v>0.98421430602190096</v>
      </c>
      <c r="J19" s="271">
        <f t="shared" si="17"/>
        <v>0.96806142058135447</v>
      </c>
      <c r="K19" s="271">
        <f t="shared" si="17"/>
        <v>0.94907982409936709</v>
      </c>
      <c r="L19" s="271">
        <f t="shared" si="17"/>
        <v>0.93047041578369316</v>
      </c>
      <c r="M19" s="271">
        <f t="shared" si="17"/>
        <v>0.91222589782715013</v>
      </c>
      <c r="N19" s="271">
        <f t="shared" si="17"/>
        <v>0.89433911551681389</v>
      </c>
      <c r="O19" s="271">
        <f t="shared" si="17"/>
        <v>0.87680305442824891</v>
      </c>
      <c r="P19" s="271">
        <f t="shared" si="17"/>
        <v>0.85961083767475377</v>
      </c>
      <c r="Q19" s="271">
        <f t="shared" si="17"/>
        <v>0.84275572321054293</v>
      </c>
      <c r="R19" s="271">
        <f t="shared" si="17"/>
        <v>0.82623110118680676</v>
      </c>
      <c r="S19" s="225"/>
    </row>
    <row r="20" spans="1:20" ht="14.85" customHeight="1" x14ac:dyDescent="0.25">
      <c r="A20" s="226"/>
      <c r="B20" s="81" t="s">
        <v>257</v>
      </c>
      <c r="C20" s="271">
        <f t="shared" ref="C20:F20" si="18">C18*C19</f>
        <v>1.6091571256291886</v>
      </c>
      <c r="D20" s="271">
        <f t="shared" si="18"/>
        <v>1.5114056435035852</v>
      </c>
      <c r="E20" s="271">
        <f t="shared" si="18"/>
        <v>1.3502715923181934</v>
      </c>
      <c r="F20" s="271">
        <f t="shared" si="18"/>
        <v>1.1770290773399632</v>
      </c>
      <c r="G20" s="271">
        <f t="shared" ref="G20" si="19">G18*G19</f>
        <v>1.0759942367959037</v>
      </c>
      <c r="H20" s="271">
        <v>1</v>
      </c>
      <c r="I20" s="271">
        <f t="shared" ref="I20:R20" si="20">I18*I19</f>
        <v>0.93378966415740128</v>
      </c>
      <c r="J20" s="271">
        <f t="shared" si="20"/>
        <v>0.87140829782031626</v>
      </c>
      <c r="K20" s="271">
        <f t="shared" si="20"/>
        <v>0.81055204991285867</v>
      </c>
      <c r="L20" s="271">
        <f t="shared" si="20"/>
        <v>0.75394579930131578</v>
      </c>
      <c r="M20" s="271">
        <f t="shared" si="20"/>
        <v>0.70129274035542999</v>
      </c>
      <c r="N20" s="271">
        <f t="shared" si="20"/>
        <v>0.65231679535981513</v>
      </c>
      <c r="O20" s="271">
        <f t="shared" si="20"/>
        <v>0.60676116694554361</v>
      </c>
      <c r="P20" s="271">
        <f t="shared" si="20"/>
        <v>0.56438699161508321</v>
      </c>
      <c r="Q20" s="271">
        <f t="shared" si="20"/>
        <v>0.52497208730055733</v>
      </c>
      <c r="R20" s="271">
        <f t="shared" si="20"/>
        <v>0.48830978838835931</v>
      </c>
      <c r="S20" s="225"/>
    </row>
    <row r="21" spans="1:20" ht="14.85" customHeight="1" x14ac:dyDescent="0.25">
      <c r="A21" s="226"/>
      <c r="B21" s="81"/>
      <c r="C21" s="271"/>
      <c r="D21" s="271"/>
      <c r="E21" s="271"/>
      <c r="F21" s="271"/>
      <c r="G21" s="271"/>
      <c r="H21" s="271"/>
      <c r="I21" s="271"/>
      <c r="J21" s="271"/>
      <c r="K21" s="271"/>
      <c r="L21" s="271"/>
      <c r="M21" s="271"/>
      <c r="N21" s="271"/>
      <c r="O21" s="271"/>
      <c r="P21" s="271"/>
      <c r="Q21" s="271"/>
      <c r="R21" s="271"/>
      <c r="S21" s="225"/>
    </row>
    <row r="22" spans="1:20" ht="14.85" customHeight="1" x14ac:dyDescent="0.25">
      <c r="A22" s="226"/>
      <c r="C22" s="224" t="s">
        <v>164</v>
      </c>
      <c r="S22" s="225"/>
    </row>
    <row r="23" spans="1:20" ht="14.85" customHeight="1" x14ac:dyDescent="0.25">
      <c r="A23" s="226"/>
      <c r="B23" s="263" t="s">
        <v>242</v>
      </c>
      <c r="C23" s="264" t="s">
        <v>203</v>
      </c>
      <c r="S23" s="225"/>
    </row>
    <row r="24" spans="1:20" ht="14.85" customHeight="1" x14ac:dyDescent="0.25">
      <c r="A24" s="226"/>
      <c r="B24" s="265" t="s">
        <v>245</v>
      </c>
      <c r="C24" s="231">
        <v>0</v>
      </c>
      <c r="D24" s="34" t="s">
        <v>295</v>
      </c>
      <c r="S24" s="225"/>
    </row>
    <row r="25" spans="1:20" ht="14.85" customHeight="1" x14ac:dyDescent="0.25">
      <c r="A25" s="226"/>
      <c r="B25" s="263" t="s">
        <v>247</v>
      </c>
      <c r="C25" s="266" t="s">
        <v>202</v>
      </c>
      <c r="S25" s="225"/>
    </row>
    <row r="26" spans="1:20" ht="14.85" customHeight="1" x14ac:dyDescent="0.25">
      <c r="A26" s="226"/>
      <c r="B26" s="267" t="s">
        <v>207</v>
      </c>
      <c r="S26" s="225"/>
    </row>
    <row r="27" spans="1:20" ht="14.85" customHeight="1" x14ac:dyDescent="0.25">
      <c r="A27" s="226"/>
      <c r="B27" s="267"/>
      <c r="S27" s="225"/>
    </row>
    <row r="28" spans="1:20" ht="14.85" customHeight="1" x14ac:dyDescent="0.25">
      <c r="A28" s="226"/>
      <c r="B28" s="229" t="s">
        <v>174</v>
      </c>
      <c r="S28" s="225"/>
    </row>
    <row r="29" spans="1:20" ht="14.85" customHeight="1" x14ac:dyDescent="0.25">
      <c r="A29" s="226"/>
      <c r="B29" s="229" t="s">
        <v>261</v>
      </c>
      <c r="C29" s="272" t="s">
        <v>262</v>
      </c>
      <c r="S29" s="225"/>
    </row>
    <row r="30" spans="1:20" ht="14.85" customHeight="1" x14ac:dyDescent="0.25">
      <c r="A30" s="226"/>
      <c r="B30" s="81" t="s">
        <v>175</v>
      </c>
      <c r="C30" s="231">
        <v>5</v>
      </c>
      <c r="D30" s="224" t="s">
        <v>176</v>
      </c>
      <c r="S30" s="225"/>
      <c r="T30" s="226" t="s">
        <v>177</v>
      </c>
    </row>
    <row r="31" spans="1:20" ht="14.85" customHeight="1" x14ac:dyDescent="0.25">
      <c r="A31" s="226"/>
      <c r="B31" s="81" t="s">
        <v>178</v>
      </c>
      <c r="C31" s="231">
        <v>0</v>
      </c>
      <c r="D31" s="224" t="s">
        <v>179</v>
      </c>
      <c r="S31" s="225"/>
      <c r="T31" s="226" t="s">
        <v>177</v>
      </c>
    </row>
    <row r="32" spans="1:20" ht="14.85" customHeight="1" x14ac:dyDescent="0.25">
      <c r="A32" s="226"/>
      <c r="C32" s="81">
        <v>0</v>
      </c>
      <c r="D32" s="81">
        <v>1</v>
      </c>
      <c r="E32" s="81">
        <v>2</v>
      </c>
      <c r="F32" s="81">
        <v>3</v>
      </c>
      <c r="G32" s="81">
        <v>4</v>
      </c>
      <c r="H32" s="81">
        <v>5</v>
      </c>
      <c r="I32" s="81">
        <v>6</v>
      </c>
      <c r="J32" s="81">
        <v>7</v>
      </c>
      <c r="K32" s="81">
        <v>8</v>
      </c>
      <c r="L32" s="81">
        <v>9</v>
      </c>
      <c r="M32" s="81">
        <v>10</v>
      </c>
      <c r="N32" s="81">
        <v>11</v>
      </c>
      <c r="O32" s="81">
        <v>12</v>
      </c>
      <c r="P32" s="81">
        <v>13</v>
      </c>
      <c r="Q32" s="81">
        <v>14</v>
      </c>
      <c r="R32" s="81">
        <v>15</v>
      </c>
      <c r="S32" s="225"/>
    </row>
    <row r="33" spans="1:20" ht="14.85" customHeight="1" x14ac:dyDescent="0.25">
      <c r="A33" s="226"/>
      <c r="C33" s="281" t="s">
        <v>158</v>
      </c>
      <c r="D33" s="281" t="s">
        <v>159</v>
      </c>
      <c r="E33" s="281" t="s">
        <v>160</v>
      </c>
      <c r="F33" s="281" t="s">
        <v>161</v>
      </c>
      <c r="G33" s="281" t="s">
        <v>162</v>
      </c>
      <c r="H33" s="281" t="s">
        <v>163</v>
      </c>
      <c r="I33" s="281" t="s">
        <v>164</v>
      </c>
      <c r="J33" s="281" t="s">
        <v>165</v>
      </c>
      <c r="K33" s="281" t="s">
        <v>166</v>
      </c>
      <c r="L33" s="281" t="s">
        <v>167</v>
      </c>
      <c r="M33" s="281" t="s">
        <v>168</v>
      </c>
      <c r="N33" s="281" t="s">
        <v>169</v>
      </c>
      <c r="O33" s="281" t="s">
        <v>170</v>
      </c>
      <c r="P33" s="281" t="s">
        <v>171</v>
      </c>
      <c r="Q33" s="281" t="s">
        <v>172</v>
      </c>
      <c r="R33" s="281" t="s">
        <v>173</v>
      </c>
      <c r="S33" s="225" t="s">
        <v>180</v>
      </c>
    </row>
    <row r="34" spans="1:20" ht="14.85" customHeight="1" x14ac:dyDescent="0.25">
      <c r="A34" s="226"/>
      <c r="B34" s="81" t="s">
        <v>181</v>
      </c>
      <c r="C34" s="231">
        <v>0</v>
      </c>
      <c r="D34" s="231">
        <v>0</v>
      </c>
      <c r="E34" s="231">
        <v>0</v>
      </c>
      <c r="F34" s="231">
        <v>0</v>
      </c>
      <c r="G34" s="231">
        <v>0</v>
      </c>
      <c r="H34" s="231">
        <v>0</v>
      </c>
      <c r="I34" s="231">
        <v>0</v>
      </c>
      <c r="S34" s="225"/>
      <c r="T34" s="226" t="s">
        <v>177</v>
      </c>
    </row>
    <row r="35" spans="1:20" ht="14.85" customHeight="1" x14ac:dyDescent="0.25">
      <c r="A35" s="226"/>
      <c r="B35" s="81" t="s">
        <v>182</v>
      </c>
      <c r="C35" s="232">
        <f>IF(C32=$C30+6,-$C31,0)</f>
        <v>0</v>
      </c>
      <c r="D35" s="232">
        <f t="shared" ref="D35:H35" si="21">IF(D32=$C30+6,-$C31,0)</f>
        <v>0</v>
      </c>
      <c r="E35" s="232">
        <f t="shared" si="21"/>
        <v>0</v>
      </c>
      <c r="F35" s="232">
        <f t="shared" si="21"/>
        <v>0</v>
      </c>
      <c r="G35" s="232">
        <f t="shared" si="21"/>
        <v>0</v>
      </c>
      <c r="H35" s="232">
        <f t="shared" si="21"/>
        <v>0</v>
      </c>
      <c r="I35" s="232">
        <f>IF(I32=$C30+6,-$C31,0)</f>
        <v>0</v>
      </c>
      <c r="J35" s="232">
        <f t="shared" ref="J35:R35" si="22">IF(J32=$C30+6,-$C31,0)</f>
        <v>0</v>
      </c>
      <c r="K35" s="232">
        <f t="shared" si="22"/>
        <v>0</v>
      </c>
      <c r="L35" s="232">
        <f t="shared" si="22"/>
        <v>0</v>
      </c>
      <c r="M35" s="232">
        <f t="shared" si="22"/>
        <v>0</v>
      </c>
      <c r="N35" s="232">
        <f t="shared" si="22"/>
        <v>0</v>
      </c>
      <c r="O35" s="232">
        <f t="shared" si="22"/>
        <v>0</v>
      </c>
      <c r="P35" s="232">
        <f t="shared" si="22"/>
        <v>0</v>
      </c>
      <c r="Q35" s="232">
        <f t="shared" si="22"/>
        <v>0</v>
      </c>
      <c r="R35" s="232">
        <f t="shared" si="22"/>
        <v>0</v>
      </c>
      <c r="S35" s="233"/>
      <c r="T35" s="226" t="s">
        <v>183</v>
      </c>
    </row>
    <row r="36" spans="1:20" ht="14.85" customHeight="1" x14ac:dyDescent="0.25">
      <c r="A36" s="226"/>
      <c r="B36" s="81" t="s">
        <v>184</v>
      </c>
      <c r="C36" s="232"/>
      <c r="D36" s="232"/>
      <c r="E36" s="232"/>
      <c r="F36" s="232"/>
      <c r="G36" s="232"/>
      <c r="H36" s="232"/>
      <c r="I36" s="232">
        <f>IF($C$29="ROI",IF(I32&lt;=$C30+5,-$J41/I14,0),IF($C$29="NI",IF(I32&lt;=$C30+5,-$J41/I19,0)))</f>
        <v>0</v>
      </c>
      <c r="J36" s="232">
        <f>IF($C$29="ROI",IF(J32&lt;=$C30+5,-$J41/J14,0),IF($C$29="NI",IF(J32&lt;=$C30+5,-$J41/J19,0)))</f>
        <v>0</v>
      </c>
      <c r="K36" s="232">
        <f>IF($C$29="ROI",IF(K32&lt;=$C30+5,-$J41/K14,0),IF($C$29="NI",IF(K32&lt;=$C30+5,-$J41/K19,0)))</f>
        <v>0</v>
      </c>
      <c r="L36" s="232">
        <f>IF(C29="ROI",IF(L32&lt;=$C30+5,-$J41/L14,0),IF(C29="NI",IF(L32&lt;=$C30+5,-$J41/L19,0)))</f>
        <v>0</v>
      </c>
      <c r="M36" s="232">
        <f>IF($C$29="ROI",IF(M32&lt;=$C30+5,-$J41/M14,0),IF($C$29="NI",IF(M32&lt;=$C30+5,-$J41/M19,0)))</f>
        <v>0</v>
      </c>
      <c r="N36" s="232">
        <f t="shared" ref="N36:R36" si="23">IF($C$29="ROI",IF(N32&lt;=$C30+5,-$J41/N14,0),IF($C$29="NI",IF(N32&lt;=$C30+5,-$J41/N19,0)))</f>
        <v>0</v>
      </c>
      <c r="O36" s="232">
        <f t="shared" si="23"/>
        <v>0</v>
      </c>
      <c r="P36" s="232">
        <f t="shared" si="23"/>
        <v>0</v>
      </c>
      <c r="Q36" s="232">
        <f t="shared" si="23"/>
        <v>0</v>
      </c>
      <c r="R36" s="232">
        <f t="shared" si="23"/>
        <v>0</v>
      </c>
      <c r="S36" s="233"/>
      <c r="T36" s="226" t="s">
        <v>183</v>
      </c>
    </row>
    <row r="37" spans="1:20" ht="14.85" customHeight="1" x14ac:dyDescent="0.25">
      <c r="A37" s="226"/>
      <c r="B37" s="81" t="s">
        <v>185</v>
      </c>
      <c r="C37" s="232">
        <f>SUM(C34:C35)</f>
        <v>0</v>
      </c>
      <c r="D37" s="232">
        <f t="shared" ref="D37:R37" si="24">SUM(D34:D36)</f>
        <v>0</v>
      </c>
      <c r="E37" s="232">
        <f t="shared" si="24"/>
        <v>0</v>
      </c>
      <c r="F37" s="232">
        <f t="shared" si="24"/>
        <v>0</v>
      </c>
      <c r="G37" s="232">
        <f t="shared" si="24"/>
        <v>0</v>
      </c>
      <c r="H37" s="232">
        <f t="shared" si="24"/>
        <v>0</v>
      </c>
      <c r="I37" s="232">
        <f t="shared" si="24"/>
        <v>0</v>
      </c>
      <c r="J37" s="232">
        <f t="shared" si="24"/>
        <v>0</v>
      </c>
      <c r="K37" s="232">
        <f t="shared" si="24"/>
        <v>0</v>
      </c>
      <c r="L37" s="232">
        <f t="shared" si="24"/>
        <v>0</v>
      </c>
      <c r="M37" s="232">
        <f t="shared" si="24"/>
        <v>0</v>
      </c>
      <c r="N37" s="232">
        <f t="shared" si="24"/>
        <v>0</v>
      </c>
      <c r="O37" s="232">
        <f t="shared" si="24"/>
        <v>0</v>
      </c>
      <c r="P37" s="232">
        <f t="shared" si="24"/>
        <v>0</v>
      </c>
      <c r="Q37" s="232">
        <f t="shared" si="24"/>
        <v>0</v>
      </c>
      <c r="R37" s="232">
        <f t="shared" si="24"/>
        <v>0</v>
      </c>
      <c r="S37" s="234" t="s">
        <v>186</v>
      </c>
      <c r="T37" s="226" t="s">
        <v>183</v>
      </c>
    </row>
    <row r="38" spans="1:20" ht="14.85" customHeight="1" x14ac:dyDescent="0.25">
      <c r="A38" s="226"/>
      <c r="B38" s="81" t="s">
        <v>241</v>
      </c>
      <c r="C38" s="232">
        <f>IF($C$29="ROI",C$37*C$15,IF($C$29="NI",C$37*C$20))</f>
        <v>0</v>
      </c>
      <c r="D38" s="232">
        <f t="shared" ref="D38:R38" si="25">IF($C$29="ROI",D37*D15,IF($C$29="NI",D37*D20))</f>
        <v>0</v>
      </c>
      <c r="E38" s="232">
        <f t="shared" si="25"/>
        <v>0</v>
      </c>
      <c r="F38" s="232">
        <f t="shared" si="25"/>
        <v>0</v>
      </c>
      <c r="G38" s="232">
        <f t="shared" si="25"/>
        <v>0</v>
      </c>
      <c r="H38" s="232">
        <f t="shared" si="25"/>
        <v>0</v>
      </c>
      <c r="I38" s="232">
        <f t="shared" si="25"/>
        <v>0</v>
      </c>
      <c r="J38" s="232">
        <f t="shared" si="25"/>
        <v>0</v>
      </c>
      <c r="K38" s="232">
        <f t="shared" si="25"/>
        <v>0</v>
      </c>
      <c r="L38" s="232">
        <f t="shared" si="25"/>
        <v>0</v>
      </c>
      <c r="M38" s="232">
        <f t="shared" si="25"/>
        <v>0</v>
      </c>
      <c r="N38" s="232">
        <f t="shared" si="25"/>
        <v>0</v>
      </c>
      <c r="O38" s="232">
        <f t="shared" si="25"/>
        <v>0</v>
      </c>
      <c r="P38" s="232">
        <f t="shared" si="25"/>
        <v>0</v>
      </c>
      <c r="Q38" s="232">
        <f t="shared" si="25"/>
        <v>0</v>
      </c>
      <c r="R38" s="232">
        <f t="shared" si="25"/>
        <v>0</v>
      </c>
      <c r="S38" s="235">
        <f>ABS(SUM(C38:R38))</f>
        <v>0</v>
      </c>
      <c r="T38" s="226" t="s">
        <v>183</v>
      </c>
    </row>
    <row r="39" spans="1:20" ht="14.85" customHeight="1" x14ac:dyDescent="0.25">
      <c r="A39" s="226"/>
      <c r="S39" s="225"/>
      <c r="T39" s="226" t="s">
        <v>183</v>
      </c>
    </row>
    <row r="40" spans="1:20" ht="14.85" customHeight="1" x14ac:dyDescent="0.25">
      <c r="A40" s="226"/>
      <c r="C40" s="236" t="s">
        <v>187</v>
      </c>
      <c r="D40" s="236" t="s">
        <v>188</v>
      </c>
      <c r="E40" s="236" t="s">
        <v>189</v>
      </c>
      <c r="F40" s="236" t="s">
        <v>190</v>
      </c>
      <c r="G40" s="236" t="s">
        <v>191</v>
      </c>
      <c r="H40" s="236" t="s">
        <v>192</v>
      </c>
      <c r="I40" s="236" t="s">
        <v>193</v>
      </c>
      <c r="J40" s="236" t="s">
        <v>180</v>
      </c>
      <c r="S40" s="225"/>
    </row>
    <row r="41" spans="1:20" ht="14.85" customHeight="1" x14ac:dyDescent="0.25">
      <c r="A41" s="226"/>
      <c r="B41" s="81" t="s">
        <v>194</v>
      </c>
      <c r="C41" s="237">
        <f>IF(C29="ROI",C34*C$15/SUMIF($H$32:$R$32,"&lt;="&amp;$C30+5,$H$13:$R$13),IF(C29="NI",C34*C$20/SUMIF($H$32:$R$32,"&lt;="&amp;$C30+5,$H$18:$R$18)))</f>
        <v>0</v>
      </c>
      <c r="D41" s="237">
        <f>IF(C29="ROI",D34*D$15/SUMIF($H$32:$R$32,"&lt;="&amp;$C30+5,$H$13:$R$13),IF(C29="NI",D34*D$20/SUMIF($H$32:$R$32,"&lt;="&amp;$C30+5,$H$18:$R$18)))</f>
        <v>0</v>
      </c>
      <c r="E41" s="237">
        <f>IF(C29="ROI",E34*E$15/SUMIF($H$32:$R$32,"&lt;="&amp;$C30+5,$H$13:$R$13),IF(C29="NI",E34*E$20/SUMIF($H$32:$R$32,"&lt;="&amp;$C30+5,$H$18:$R$18)))</f>
        <v>0</v>
      </c>
      <c r="F41" s="237">
        <f>IF(C29="ROI",F34*F$15/SUMIF($H$32:$R$32,"&lt;="&amp;$C30+5,$H$13:$R$13),IF(C29="NI",F34*F$20/SUMIF($H$32:$R$32,"&lt;="&amp;$C30+5,$H$18:$R$18)))</f>
        <v>0</v>
      </c>
      <c r="G41" s="237">
        <f>IF(C29="ROI",G34*G$15/SUMIF($H$32:$R$32,"&lt;="&amp;$C30+5,$H$13:$R$13),IF(C29="NI",G34*G$20/SUMIF($I$32:$R$32,"&lt;="&amp;$C30+5,$H$18:$R$18)))</f>
        <v>0</v>
      </c>
      <c r="H41" s="237">
        <f>IF(C29="ROI",H34*H$15/SUMIF($H$32:$R$32,"&lt;="&amp;$C30+5,$H$13:$R$13),IF(C29="NI",H34*H$20/SUMIF($I$32:$R$32,"&lt;="&amp;$C30+5,$I$18:$R$18)))</f>
        <v>0</v>
      </c>
      <c r="I41" s="237">
        <f>IF(C29="ROI",SUMPRODUCT($E$15:$R$15,E35:R35)/SUMIF(H32:R32,"&lt;="&amp;C30+5,$H$13:$R$13),IF(C29="NI",SUMPRODUCT($E$20:$R$20,E35:R35)/SUMIF(H32:R32,"&lt;="&amp;C30+5,$H$18:$R$18)))</f>
        <v>0</v>
      </c>
      <c r="J41" s="238">
        <f>SUM(C41:I41)</f>
        <v>0</v>
      </c>
      <c r="S41" s="225"/>
      <c r="T41" s="226" t="s">
        <v>183</v>
      </c>
    </row>
    <row r="42" spans="1:20" ht="14.85" customHeight="1" x14ac:dyDescent="0.25">
      <c r="A42" s="226"/>
      <c r="C42" s="239"/>
      <c r="D42" s="239"/>
      <c r="E42" s="239"/>
      <c r="F42" s="239"/>
      <c r="G42" s="239"/>
      <c r="H42" s="239"/>
      <c r="I42" s="239"/>
      <c r="J42" s="239"/>
      <c r="K42" s="239"/>
      <c r="L42" s="239"/>
      <c r="S42" s="225"/>
    </row>
    <row r="43" spans="1:20" ht="14.85" customHeight="1" x14ac:dyDescent="0.25">
      <c r="A43" s="226"/>
      <c r="S43" s="225"/>
    </row>
    <row r="44" spans="1:20" ht="14.85" customHeight="1" x14ac:dyDescent="0.25">
      <c r="A44" s="226"/>
      <c r="S44" s="225"/>
    </row>
    <row r="45" spans="1:20" ht="14.85" customHeight="1" x14ac:dyDescent="0.25">
      <c r="A45" s="226"/>
      <c r="B45" s="229" t="s">
        <v>195</v>
      </c>
      <c r="S45" s="225"/>
    </row>
    <row r="46" spans="1:20" ht="14.85" customHeight="1" x14ac:dyDescent="0.25">
      <c r="A46" s="226"/>
      <c r="B46" s="81" t="s">
        <v>175</v>
      </c>
      <c r="C46" s="231">
        <v>5</v>
      </c>
      <c r="D46" s="224" t="s">
        <v>176</v>
      </c>
      <c r="S46" s="225"/>
      <c r="T46" s="226" t="s">
        <v>177</v>
      </c>
    </row>
    <row r="47" spans="1:20" ht="14.85" customHeight="1" x14ac:dyDescent="0.25">
      <c r="A47" s="226"/>
      <c r="B47" s="81" t="s">
        <v>178</v>
      </c>
      <c r="C47" s="231">
        <v>0</v>
      </c>
      <c r="D47" s="224" t="s">
        <v>179</v>
      </c>
      <c r="S47" s="225"/>
      <c r="T47" s="226" t="s">
        <v>177</v>
      </c>
    </row>
    <row r="48" spans="1:20" ht="14.85" customHeight="1" x14ac:dyDescent="0.25">
      <c r="A48" s="226"/>
      <c r="C48" s="81">
        <v>0</v>
      </c>
      <c r="D48" s="81">
        <v>1</v>
      </c>
      <c r="E48" s="81">
        <v>2</v>
      </c>
      <c r="F48" s="81">
        <v>3</v>
      </c>
      <c r="G48" s="81">
        <v>4</v>
      </c>
      <c r="H48" s="81">
        <v>5</v>
      </c>
      <c r="I48" s="81">
        <v>6</v>
      </c>
      <c r="J48" s="81">
        <v>7</v>
      </c>
      <c r="K48" s="81">
        <v>8</v>
      </c>
      <c r="L48" s="81">
        <v>9</v>
      </c>
      <c r="M48" s="81">
        <v>10</v>
      </c>
      <c r="N48" s="81">
        <v>11</v>
      </c>
      <c r="O48" s="81">
        <v>12</v>
      </c>
      <c r="P48" s="81">
        <v>13</v>
      </c>
      <c r="Q48" s="81">
        <v>14</v>
      </c>
      <c r="R48" s="81">
        <v>15</v>
      </c>
      <c r="S48" s="225"/>
    </row>
    <row r="49" spans="1:20" ht="14.85" customHeight="1" x14ac:dyDescent="0.25">
      <c r="A49" s="226"/>
      <c r="C49" s="281" t="s">
        <v>158</v>
      </c>
      <c r="D49" s="281" t="s">
        <v>159</v>
      </c>
      <c r="E49" s="281" t="s">
        <v>160</v>
      </c>
      <c r="F49" s="281" t="s">
        <v>161</v>
      </c>
      <c r="G49" s="281" t="s">
        <v>162</v>
      </c>
      <c r="H49" s="281" t="s">
        <v>163</v>
      </c>
      <c r="I49" s="281" t="s">
        <v>164</v>
      </c>
      <c r="J49" s="281" t="s">
        <v>165</v>
      </c>
      <c r="K49" s="281" t="s">
        <v>166</v>
      </c>
      <c r="L49" s="281" t="s">
        <v>167</v>
      </c>
      <c r="M49" s="281" t="s">
        <v>168</v>
      </c>
      <c r="N49" s="281" t="s">
        <v>169</v>
      </c>
      <c r="O49" s="281" t="s">
        <v>170</v>
      </c>
      <c r="P49" s="281" t="s">
        <v>171</v>
      </c>
      <c r="Q49" s="281" t="s">
        <v>172</v>
      </c>
      <c r="R49" s="281" t="s">
        <v>173</v>
      </c>
      <c r="S49" s="225" t="s">
        <v>180</v>
      </c>
    </row>
    <row r="50" spans="1:20" ht="14.85" customHeight="1" x14ac:dyDescent="0.25">
      <c r="A50" s="226"/>
      <c r="B50" s="81" t="s">
        <v>181</v>
      </c>
      <c r="C50" s="231">
        <v>0</v>
      </c>
      <c r="D50" s="231">
        <v>0</v>
      </c>
      <c r="E50" s="231">
        <v>0</v>
      </c>
      <c r="F50" s="231">
        <v>0</v>
      </c>
      <c r="G50" s="231">
        <v>0</v>
      </c>
      <c r="H50" s="231">
        <v>0</v>
      </c>
      <c r="I50" s="231">
        <v>0</v>
      </c>
      <c r="S50" s="225"/>
      <c r="T50" s="226" t="s">
        <v>177</v>
      </c>
    </row>
    <row r="51" spans="1:20" ht="14.85" customHeight="1" x14ac:dyDescent="0.25">
      <c r="A51" s="226"/>
      <c r="B51" s="81" t="s">
        <v>182</v>
      </c>
      <c r="C51" s="232">
        <f>IF(C48=$C46+6,-$C47,0)</f>
        <v>0</v>
      </c>
      <c r="D51" s="232">
        <f>IF(D48=$C46+6,-$C47,0)</f>
        <v>0</v>
      </c>
      <c r="E51" s="232">
        <f>IF(E48=$C46+6,-$C47,0)</f>
        <v>0</v>
      </c>
      <c r="F51" s="232">
        <f t="shared" ref="F51:H51" si="26">IF(F48=$C46+6,-$C47,0)</f>
        <v>0</v>
      </c>
      <c r="G51" s="232">
        <f t="shared" si="26"/>
        <v>0</v>
      </c>
      <c r="H51" s="232">
        <f t="shared" si="26"/>
        <v>0</v>
      </c>
      <c r="I51" s="232">
        <f>IF(I48=$C46+6,-$C47,0)</f>
        <v>0</v>
      </c>
      <c r="J51" s="232">
        <f>IF(J48=$C46+6,-$C47,0)</f>
        <v>0</v>
      </c>
      <c r="K51" s="232">
        <f>IF(K48=$C46+6,-$C47,0)</f>
        <v>0</v>
      </c>
      <c r="L51" s="232">
        <f t="shared" ref="L51:R51" si="27">IF(L48=$C46+6,-$C47,0)</f>
        <v>0</v>
      </c>
      <c r="M51" s="232">
        <f t="shared" si="27"/>
        <v>0</v>
      </c>
      <c r="N51" s="232">
        <f t="shared" si="27"/>
        <v>0</v>
      </c>
      <c r="O51" s="232">
        <f t="shared" si="27"/>
        <v>0</v>
      </c>
      <c r="P51" s="232">
        <f t="shared" si="27"/>
        <v>0</v>
      </c>
      <c r="Q51" s="232">
        <f t="shared" si="27"/>
        <v>0</v>
      </c>
      <c r="R51" s="232">
        <f t="shared" si="27"/>
        <v>0</v>
      </c>
      <c r="S51" s="225"/>
      <c r="T51" s="226" t="s">
        <v>183</v>
      </c>
    </row>
    <row r="52" spans="1:20" ht="14.85" customHeight="1" x14ac:dyDescent="0.25">
      <c r="A52" s="226"/>
      <c r="B52" s="81" t="s">
        <v>184</v>
      </c>
      <c r="C52" s="232"/>
      <c r="D52" s="232"/>
      <c r="E52" s="232"/>
      <c r="F52" s="232"/>
      <c r="G52" s="232"/>
      <c r="H52" s="232"/>
      <c r="I52" s="232">
        <f>IF($C$29="ROI",IF(I48&lt;=$C46+5,-$J57/I14,0),IF($C$29="NI",IF(I48&lt;=$C46+5,-$J57/I19,0)))</f>
        <v>0</v>
      </c>
      <c r="J52" s="232">
        <f>IF($C$29="ROI",IF(J48&lt;=$C46+5,-$J57/J14,0),IF($C$29="NI",IF(J48&lt;=$C46+5,-$J57/J19,0)))</f>
        <v>0</v>
      </c>
      <c r="K52" s="232">
        <f>IF($C$29="ROI",IF(K48&lt;=$C46+5,-$J57/K14,0),IF($C$29="NI",IF(K48&lt;=$C46+5,-$J57/K19,0)))</f>
        <v>0</v>
      </c>
      <c r="L52" s="232">
        <f>IF($C$29="ROI",IF(L48&lt;=$C46+5,-$J57/L14,0),IF($C$29="NI",IF(L48&lt;=$C46+5,-$J57/L19,0)))</f>
        <v>0</v>
      </c>
      <c r="M52" s="232">
        <f t="shared" ref="M52:R52" si="28">IF($C$29="ROI",IF(M48&lt;=$C46+5,-$J57/M14,0),IF($C$29="NI",IF(M48&lt;=$C46+5,-$J57/M19,0)))</f>
        <v>0</v>
      </c>
      <c r="N52" s="232">
        <f t="shared" si="28"/>
        <v>0</v>
      </c>
      <c r="O52" s="232">
        <f t="shared" si="28"/>
        <v>0</v>
      </c>
      <c r="P52" s="232">
        <f t="shared" si="28"/>
        <v>0</v>
      </c>
      <c r="Q52" s="232">
        <f t="shared" si="28"/>
        <v>0</v>
      </c>
      <c r="R52" s="232">
        <f t="shared" si="28"/>
        <v>0</v>
      </c>
      <c r="S52" s="225"/>
      <c r="T52" s="226" t="s">
        <v>183</v>
      </c>
    </row>
    <row r="53" spans="1:20" ht="14.85" customHeight="1" x14ac:dyDescent="0.25">
      <c r="A53" s="226"/>
      <c r="B53" s="81" t="s">
        <v>185</v>
      </c>
      <c r="C53" s="232">
        <f>SUM(C50:C51)</f>
        <v>0</v>
      </c>
      <c r="D53" s="232">
        <f>SUM(D50:D52)</f>
        <v>0</v>
      </c>
      <c r="E53" s="232">
        <f>SUM(E50:E52)</f>
        <v>0</v>
      </c>
      <c r="F53" s="232">
        <f>SUM(F50:F52)</f>
        <v>0</v>
      </c>
      <c r="G53" s="232">
        <f>SUM(G50:G52)</f>
        <v>0</v>
      </c>
      <c r="H53" s="232">
        <f t="shared" ref="H53:R53" si="29">SUM(H50:H52)</f>
        <v>0</v>
      </c>
      <c r="I53" s="232">
        <f t="shared" si="29"/>
        <v>0</v>
      </c>
      <c r="J53" s="232">
        <f t="shared" si="29"/>
        <v>0</v>
      </c>
      <c r="K53" s="232">
        <f t="shared" si="29"/>
        <v>0</v>
      </c>
      <c r="L53" s="232">
        <f t="shared" si="29"/>
        <v>0</v>
      </c>
      <c r="M53" s="232">
        <f t="shared" si="29"/>
        <v>0</v>
      </c>
      <c r="N53" s="232">
        <f t="shared" si="29"/>
        <v>0</v>
      </c>
      <c r="O53" s="232">
        <f t="shared" si="29"/>
        <v>0</v>
      </c>
      <c r="P53" s="232">
        <f t="shared" si="29"/>
        <v>0</v>
      </c>
      <c r="Q53" s="232">
        <f t="shared" si="29"/>
        <v>0</v>
      </c>
      <c r="R53" s="232">
        <f t="shared" si="29"/>
        <v>0</v>
      </c>
      <c r="S53" s="234" t="s">
        <v>186</v>
      </c>
      <c r="T53" s="226" t="s">
        <v>183</v>
      </c>
    </row>
    <row r="54" spans="1:20" ht="14.85" customHeight="1" x14ac:dyDescent="0.25">
      <c r="A54" s="226"/>
      <c r="B54" s="81" t="s">
        <v>241</v>
      </c>
      <c r="C54" s="232">
        <f>IF($C$29="ROI",C53*C$15,IF($C$29="NI",C53*C$20))</f>
        <v>0</v>
      </c>
      <c r="D54" s="232">
        <f>IF($C$29="ROI",D53*D$15,IF($C$29="NI",D53*D$20))</f>
        <v>0</v>
      </c>
      <c r="E54" s="232">
        <f t="shared" ref="E54:R54" si="30">IF($C$29="ROI",E53*E$15,IF($C$29="NI",E53*E$20))</f>
        <v>0</v>
      </c>
      <c r="F54" s="232">
        <f t="shared" si="30"/>
        <v>0</v>
      </c>
      <c r="G54" s="232">
        <f t="shared" si="30"/>
        <v>0</v>
      </c>
      <c r="H54" s="232">
        <f t="shared" si="30"/>
        <v>0</v>
      </c>
      <c r="I54" s="232">
        <f t="shared" si="30"/>
        <v>0</v>
      </c>
      <c r="J54" s="232">
        <f t="shared" si="30"/>
        <v>0</v>
      </c>
      <c r="K54" s="232">
        <f t="shared" si="30"/>
        <v>0</v>
      </c>
      <c r="L54" s="232">
        <f t="shared" si="30"/>
        <v>0</v>
      </c>
      <c r="M54" s="232">
        <f t="shared" si="30"/>
        <v>0</v>
      </c>
      <c r="N54" s="232">
        <f t="shared" si="30"/>
        <v>0</v>
      </c>
      <c r="O54" s="232">
        <f t="shared" si="30"/>
        <v>0</v>
      </c>
      <c r="P54" s="232">
        <f t="shared" si="30"/>
        <v>0</v>
      </c>
      <c r="Q54" s="232">
        <f t="shared" si="30"/>
        <v>0</v>
      </c>
      <c r="R54" s="232">
        <f t="shared" si="30"/>
        <v>0</v>
      </c>
      <c r="S54" s="240">
        <v>0</v>
      </c>
      <c r="T54" s="226" t="s">
        <v>183</v>
      </c>
    </row>
    <row r="55" spans="1:20" ht="14.85" customHeight="1" x14ac:dyDescent="0.25">
      <c r="A55" s="226"/>
      <c r="C55" s="241"/>
      <c r="D55" s="241"/>
      <c r="E55" s="241"/>
      <c r="F55" s="241"/>
      <c r="G55" s="241"/>
      <c r="H55" s="241"/>
      <c r="I55" s="241"/>
      <c r="J55" s="241"/>
      <c r="K55" s="241"/>
      <c r="L55" s="241"/>
      <c r="M55" s="241"/>
      <c r="N55" s="241"/>
      <c r="O55" s="241"/>
      <c r="P55" s="241"/>
      <c r="Q55" s="241"/>
      <c r="R55" s="241"/>
      <c r="S55" s="240"/>
      <c r="T55" s="226" t="s">
        <v>183</v>
      </c>
    </row>
    <row r="56" spans="1:20" ht="14.85" customHeight="1" x14ac:dyDescent="0.25">
      <c r="A56" s="226"/>
      <c r="C56" s="236" t="s">
        <v>187</v>
      </c>
      <c r="D56" s="236" t="s">
        <v>188</v>
      </c>
      <c r="E56" s="236" t="s">
        <v>189</v>
      </c>
      <c r="F56" s="236" t="s">
        <v>190</v>
      </c>
      <c r="G56" s="236" t="s">
        <v>191</v>
      </c>
      <c r="H56" s="236" t="s">
        <v>192</v>
      </c>
      <c r="I56" s="236" t="s">
        <v>193</v>
      </c>
      <c r="J56" s="236" t="s">
        <v>180</v>
      </c>
      <c r="S56" s="225"/>
    </row>
    <row r="57" spans="1:20" ht="14.85" customHeight="1" x14ac:dyDescent="0.25">
      <c r="A57" s="226"/>
      <c r="B57" s="81" t="s">
        <v>194</v>
      </c>
      <c r="C57" s="237">
        <f>IF($C$29="ROI",C50*C$15/SUMIF($H$48:$R$48,"&lt;="&amp;$C46+5,$H$13:$R$13),IF($C$29="NI",C50*C$20/SUMIF($H$48:$R$48,"&lt;="&amp;$C46+5,$H$18:$R$18)))</f>
        <v>0</v>
      </c>
      <c r="D57" s="237">
        <f t="shared" ref="D57:G57" si="31">IF($C$29="ROI",D50*D$15/SUMIF($H$48:$R$48,"&lt;="&amp;$C46+5,$H$13:$R$13),IF($C$29="NI",D50*D$20/SUMIF($H$48:$R$48,"&lt;="&amp;$C46+5,$H$18:$R$18)))</f>
        <v>0</v>
      </c>
      <c r="E57" s="237">
        <f t="shared" si="31"/>
        <v>0</v>
      </c>
      <c r="F57" s="237">
        <f t="shared" si="31"/>
        <v>0</v>
      </c>
      <c r="G57" s="237">
        <f t="shared" si="31"/>
        <v>0</v>
      </c>
      <c r="H57" s="237">
        <f>IF($C$29="ROI",H50*H$15/SUMIF($H$48:$R$48,"&lt;="&amp;$C46+5,$H$13:$R$13),IF($C$29="NI",H50*H$20/SUMIF($H$48:$R$48,"&lt;="&amp;$C46+5,$H$18:$R$18)))</f>
        <v>0</v>
      </c>
      <c r="I57" s="237">
        <f>IF(C29="ROI",SUMPRODUCT($E$15:$R$15,E51:R51)/SUMIF(H48:R48,"&lt;="&amp;C46+5,$H$13:$R$13),IF(C29="NI",SUMPRODUCT($E$20:$R$20,E51:R51)/SUMIF(H48:R48,"&lt;="&amp;C46+5,$H$18:$R$18)))</f>
        <v>0</v>
      </c>
      <c r="J57" s="238">
        <f>SUM(C57:I57)</f>
        <v>0</v>
      </c>
      <c r="S57" s="225"/>
      <c r="T57" s="226" t="s">
        <v>183</v>
      </c>
    </row>
    <row r="58" spans="1:20" ht="14.85" customHeight="1" x14ac:dyDescent="0.25">
      <c r="A58" s="226"/>
      <c r="F58" s="239"/>
      <c r="I58" s="239"/>
      <c r="S58" s="225"/>
    </row>
    <row r="59" spans="1:20" ht="14.85" customHeight="1" x14ac:dyDescent="0.25">
      <c r="A59" s="226"/>
      <c r="E59" s="242"/>
      <c r="S59" s="225"/>
    </row>
    <row r="60" spans="1:20" ht="14.85" customHeight="1" x14ac:dyDescent="0.25">
      <c r="A60" s="226"/>
      <c r="B60" s="229" t="s">
        <v>196</v>
      </c>
      <c r="S60" s="225"/>
    </row>
    <row r="61" spans="1:20" ht="15" customHeight="1" thickBot="1" x14ac:dyDescent="0.3">
      <c r="A61" s="226"/>
      <c r="S61" s="225"/>
    </row>
    <row r="62" spans="1:20" ht="14.85" customHeight="1" x14ac:dyDescent="0.25">
      <c r="A62" s="243"/>
      <c r="B62" s="244" t="s">
        <v>197</v>
      </c>
      <c r="C62" s="245" t="s">
        <v>198</v>
      </c>
      <c r="D62" s="246"/>
      <c r="S62" s="225"/>
    </row>
    <row r="63" spans="1:20" ht="14.85" customHeight="1" x14ac:dyDescent="0.25">
      <c r="A63" s="243"/>
      <c r="B63" s="247" t="s">
        <v>199</v>
      </c>
      <c r="C63" s="248" t="s">
        <v>165</v>
      </c>
      <c r="D63" s="249"/>
      <c r="S63" s="225"/>
    </row>
    <row r="64" spans="1:20" ht="14.85" customHeight="1" x14ac:dyDescent="0.25">
      <c r="A64" s="243"/>
      <c r="B64" s="247" t="s">
        <v>174</v>
      </c>
      <c r="C64" s="250">
        <f>J41</f>
        <v>0</v>
      </c>
      <c r="D64" s="249"/>
      <c r="S64" s="225"/>
    </row>
    <row r="65" spans="1:19" ht="14.85" customHeight="1" x14ac:dyDescent="0.25">
      <c r="A65" s="243"/>
      <c r="B65" s="247" t="s">
        <v>195</v>
      </c>
      <c r="C65" s="250">
        <f>J57</f>
        <v>0</v>
      </c>
      <c r="D65" s="249"/>
      <c r="S65" s="225"/>
    </row>
    <row r="66" spans="1:19" ht="14.85" customHeight="1" x14ac:dyDescent="0.25">
      <c r="A66" s="243"/>
      <c r="B66" s="247" t="s">
        <v>200</v>
      </c>
      <c r="C66" s="1"/>
      <c r="D66" s="249"/>
      <c r="S66" s="225"/>
    </row>
    <row r="67" spans="1:19" ht="14.85" customHeight="1" x14ac:dyDescent="0.25">
      <c r="A67" s="243"/>
      <c r="B67" s="247"/>
      <c r="C67" s="1"/>
      <c r="D67" s="249"/>
      <c r="S67" s="225"/>
    </row>
    <row r="68" spans="1:19" ht="15" customHeight="1" thickBot="1" x14ac:dyDescent="0.3">
      <c r="A68" s="243"/>
      <c r="B68" s="251" t="s">
        <v>243</v>
      </c>
      <c r="C68" s="252">
        <f>SUM(C64:C65)</f>
        <v>0</v>
      </c>
      <c r="D68" s="249"/>
      <c r="S68" s="225"/>
    </row>
    <row r="69" spans="1:19" ht="15.6" customHeight="1" thickTop="1" thickBot="1" x14ac:dyDescent="0.3">
      <c r="A69" s="243"/>
      <c r="B69" s="277" t="s">
        <v>243</v>
      </c>
      <c r="C69" s="278">
        <f>IF(C25="YES",C68*(1+C6),IF(C23="YES",C24*(1+C6),0))</f>
        <v>0</v>
      </c>
      <c r="D69" s="268"/>
      <c r="S69" s="225"/>
    </row>
    <row r="70" spans="1:19" ht="15.6" customHeight="1" thickTop="1" thickBot="1" x14ac:dyDescent="0.3">
      <c r="A70" s="254"/>
      <c r="B70" s="255"/>
      <c r="C70" s="256"/>
      <c r="D70" s="257"/>
      <c r="E70" s="258"/>
      <c r="S70" s="225"/>
    </row>
    <row r="71" spans="1:19" ht="15" customHeight="1" thickBot="1" x14ac:dyDescent="0.3">
      <c r="A71" s="259"/>
      <c r="B71" s="260"/>
      <c r="C71" s="260"/>
      <c r="D71" s="260"/>
      <c r="E71" s="260"/>
      <c r="F71" s="261"/>
      <c r="G71" s="261"/>
      <c r="H71" s="261"/>
      <c r="I71" s="261"/>
      <c r="J71" s="261"/>
      <c r="K71" s="261"/>
      <c r="L71" s="261"/>
      <c r="M71" s="261"/>
      <c r="N71" s="261"/>
      <c r="O71" s="261"/>
      <c r="P71" s="261"/>
      <c r="Q71" s="261"/>
      <c r="R71" s="261"/>
      <c r="S71" s="262"/>
    </row>
    <row r="74" spans="1:19" ht="14.85" customHeight="1" x14ac:dyDescent="0.25">
      <c r="C74" s="81" t="s">
        <v>18</v>
      </c>
    </row>
  </sheetData>
  <mergeCells count="1">
    <mergeCell ref="B3:M3"/>
  </mergeCells>
  <conditionalFormatting sqref="S38">
    <cfRule type="cellIs" dxfId="4" priority="1" operator="greaterThan">
      <formula>0.5</formula>
    </cfRule>
  </conditionalFormatting>
  <dataValidations count="2">
    <dataValidation type="list" allowBlank="1" showInputMessage="1" showErrorMessage="1" sqref="C25 C23" xr:uid="{12FA34BF-27E7-46B3-A0A7-0CA0AE8FD8DA}">
      <formula1>"YES, NO"</formula1>
    </dataValidation>
    <dataValidation type="list" allowBlank="1" showInputMessage="1" showErrorMessage="1" sqref="C29" xr:uid="{F480395E-4296-43E2-96EA-08E9FDD53D80}">
      <formula1>"ROI, NI"</formula1>
    </dataValidation>
  </dataValidations>
  <pageMargins left="0.75" right="0.75" top="1" bottom="1"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53B8-6E2A-4E49-8C24-76ECE0C361BF}">
  <dimension ref="A1:T106"/>
  <sheetViews>
    <sheetView zoomScaleNormal="100" workbookViewId="0">
      <selection activeCell="C63" sqref="C63"/>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0.5703125" style="34" customWidth="1"/>
    <col min="6" max="11" width="9.5703125" style="34" customWidth="1"/>
    <col min="12" max="13" width="9.42578125" style="34" customWidth="1"/>
    <col min="14" max="16384" width="9.140625" style="34"/>
  </cols>
  <sheetData>
    <row r="1" spans="1:19" ht="18.600000000000001" customHeight="1" x14ac:dyDescent="0.3">
      <c r="A1" s="223" t="s">
        <v>157</v>
      </c>
      <c r="B1" s="224"/>
      <c r="S1" s="225"/>
    </row>
    <row r="2" spans="1:19" ht="14.85" customHeight="1" x14ac:dyDescent="0.25">
      <c r="A2" s="226"/>
      <c r="B2" s="224"/>
      <c r="S2" s="225"/>
    </row>
    <row r="3" spans="1:19" ht="44.25" customHeight="1" x14ac:dyDescent="0.25">
      <c r="A3" s="226"/>
      <c r="B3" s="330" t="s">
        <v>294</v>
      </c>
      <c r="C3" s="330"/>
      <c r="D3" s="330"/>
      <c r="E3" s="330"/>
      <c r="F3" s="330"/>
      <c r="G3" s="330"/>
      <c r="H3" s="330"/>
      <c r="I3" s="330"/>
      <c r="J3" s="330"/>
      <c r="K3" s="330"/>
      <c r="L3" s="330"/>
      <c r="M3" s="330"/>
      <c r="S3" s="225"/>
    </row>
    <row r="4" spans="1:19" ht="14.85" customHeight="1" x14ac:dyDescent="0.25">
      <c r="A4" s="226"/>
      <c r="B4" s="224"/>
      <c r="C4" s="281" t="s">
        <v>265</v>
      </c>
      <c r="D4" s="281" t="s">
        <v>158</v>
      </c>
      <c r="E4" s="281" t="s">
        <v>159</v>
      </c>
      <c r="F4" s="281" t="s">
        <v>160</v>
      </c>
      <c r="G4" s="281" t="s">
        <v>161</v>
      </c>
      <c r="H4" s="281" t="s">
        <v>162</v>
      </c>
      <c r="I4" s="281" t="s">
        <v>163</v>
      </c>
      <c r="J4" s="281" t="s">
        <v>164</v>
      </c>
      <c r="K4" s="281" t="s">
        <v>165</v>
      </c>
      <c r="L4" s="281" t="s">
        <v>166</v>
      </c>
      <c r="M4" s="281" t="s">
        <v>167</v>
      </c>
      <c r="N4" s="281" t="s">
        <v>168</v>
      </c>
      <c r="O4" s="281" t="s">
        <v>169</v>
      </c>
      <c r="P4" s="281" t="s">
        <v>170</v>
      </c>
      <c r="Q4" s="281" t="s">
        <v>171</v>
      </c>
      <c r="R4" s="281" t="s">
        <v>172</v>
      </c>
      <c r="S4" s="269"/>
    </row>
    <row r="5" spans="1:19" ht="14.85" customHeight="1" x14ac:dyDescent="0.25">
      <c r="A5" s="226"/>
      <c r="B5" s="81" t="s">
        <v>248</v>
      </c>
      <c r="C5" s="270">
        <v>5.3999999999999999E-2</v>
      </c>
      <c r="D5" s="270">
        <v>5.3999999999999999E-2</v>
      </c>
      <c r="E5" s="270">
        <v>5.3999999999999999E-2</v>
      </c>
      <c r="F5" s="270">
        <v>5.3999999999999999E-2</v>
      </c>
      <c r="G5" s="270">
        <v>5.3999999999999999E-2</v>
      </c>
      <c r="H5" s="270">
        <v>5.3999999999999999E-2</v>
      </c>
      <c r="I5" s="270">
        <v>5.3999999999999999E-2</v>
      </c>
      <c r="J5" s="270">
        <v>5.3999999999999999E-2</v>
      </c>
      <c r="K5" s="270">
        <v>5.3999999999999999E-2</v>
      </c>
      <c r="L5" s="270">
        <v>5.3999999999999999E-2</v>
      </c>
      <c r="M5" s="270">
        <v>5.3999999999999999E-2</v>
      </c>
      <c r="N5" s="270">
        <v>5.3999999999999999E-2</v>
      </c>
      <c r="O5" s="270">
        <v>5.3999999999999999E-2</v>
      </c>
      <c r="P5" s="270">
        <v>5.3999999999999999E-2</v>
      </c>
      <c r="Q5" s="270">
        <v>5.3999999999999999E-2</v>
      </c>
      <c r="R5" s="270">
        <v>5.3999999999999999E-2</v>
      </c>
    </row>
    <row r="6" spans="1:19" ht="14.85" customHeight="1" x14ac:dyDescent="0.25">
      <c r="A6" s="226"/>
      <c r="B6" s="81" t="s">
        <v>249</v>
      </c>
      <c r="C6" s="270">
        <v>1.0945273631840724E-2</v>
      </c>
      <c r="D6" s="270">
        <v>4.9212598425196763E-3</v>
      </c>
      <c r="E6" s="270">
        <v>9.7943192948091173E-4</v>
      </c>
      <c r="F6" s="270">
        <v>6.9471624266144838E-2</v>
      </c>
      <c r="G6" s="270">
        <v>6.9533394327538911E-2</v>
      </c>
      <c r="H6" s="270">
        <v>1.7108639863130826E-2</v>
      </c>
      <c r="I6" s="270">
        <v>1.2811000402103145E-2</v>
      </c>
      <c r="J6" s="270">
        <v>1.866606544181848E-2</v>
      </c>
      <c r="K6" s="270">
        <v>1.5415728866970957E-2</v>
      </c>
      <c r="L6" s="270">
        <v>0.02</v>
      </c>
      <c r="M6" s="270">
        <v>0.02</v>
      </c>
      <c r="N6" s="270">
        <v>0.02</v>
      </c>
      <c r="O6" s="270">
        <v>0.02</v>
      </c>
      <c r="P6" s="270">
        <v>0.02</v>
      </c>
      <c r="Q6" s="270">
        <v>0.02</v>
      </c>
      <c r="R6" s="270">
        <v>0.02</v>
      </c>
    </row>
    <row r="7" spans="1:19" ht="14.85" customHeight="1" x14ac:dyDescent="0.25">
      <c r="A7" s="226"/>
      <c r="B7" s="81"/>
      <c r="C7" s="81"/>
      <c r="D7" s="81"/>
      <c r="E7" s="81"/>
      <c r="F7" s="81"/>
      <c r="G7" s="81"/>
      <c r="H7" s="81"/>
      <c r="I7" s="81"/>
      <c r="J7" s="81"/>
      <c r="K7" s="81"/>
      <c r="L7" s="81"/>
      <c r="M7" s="81"/>
      <c r="N7" s="81"/>
      <c r="O7" s="81"/>
      <c r="P7" s="81"/>
      <c r="Q7" s="81"/>
      <c r="R7" s="81"/>
    </row>
    <row r="8" spans="1:19" ht="14.85" customHeight="1" x14ac:dyDescent="0.25">
      <c r="A8" s="226"/>
      <c r="B8" s="81" t="s">
        <v>250</v>
      </c>
      <c r="C8" s="270">
        <v>5.3999999999999999E-2</v>
      </c>
      <c r="D8" s="270">
        <v>5.3999999999999999E-2</v>
      </c>
      <c r="E8" s="270">
        <v>5.3999999999999999E-2</v>
      </c>
      <c r="F8" s="270">
        <v>5.3999999999999999E-2</v>
      </c>
      <c r="G8" s="270">
        <v>5.3999999999999999E-2</v>
      </c>
      <c r="H8" s="270">
        <v>5.3999999999999999E-2</v>
      </c>
      <c r="I8" s="270">
        <v>5.3999999999999999E-2</v>
      </c>
      <c r="J8" s="270">
        <v>5.3999999999999999E-2</v>
      </c>
      <c r="K8" s="270">
        <v>5.3999999999999999E-2</v>
      </c>
      <c r="L8" s="270">
        <v>5.3999999999999999E-2</v>
      </c>
      <c r="M8" s="270">
        <v>5.3999999999999999E-2</v>
      </c>
      <c r="N8" s="270">
        <v>5.3999999999999999E-2</v>
      </c>
      <c r="O8" s="270">
        <v>5.3999999999999999E-2</v>
      </c>
      <c r="P8" s="270">
        <v>5.3999999999999999E-2</v>
      </c>
      <c r="Q8" s="270">
        <v>5.3999999999999999E-2</v>
      </c>
      <c r="R8" s="270">
        <v>5.3999999999999999E-2</v>
      </c>
    </row>
    <row r="9" spans="1:19" ht="14.85" customHeight="1" x14ac:dyDescent="0.25">
      <c r="A9" s="226"/>
      <c r="B9" s="81" t="s">
        <v>251</v>
      </c>
      <c r="C9" s="270">
        <v>1.8078020932445371E-2</v>
      </c>
      <c r="D9" s="270">
        <v>1.495327102803734E-2</v>
      </c>
      <c r="E9" s="270">
        <v>1.0128913443830712E-2</v>
      </c>
      <c r="F9" s="270">
        <v>6.1987237921604432E-2</v>
      </c>
      <c r="G9" s="270">
        <v>8.8412017167381896E-2</v>
      </c>
      <c r="H9" s="270">
        <v>3.7854889589905349E-2</v>
      </c>
      <c r="I9" s="270">
        <v>2.0867397339566995E-2</v>
      </c>
      <c r="J9" s="270">
        <v>1.6038878810757495E-2</v>
      </c>
      <c r="K9" s="270">
        <v>1.6685806393199831E-2</v>
      </c>
      <c r="L9" s="270">
        <v>0.02</v>
      </c>
      <c r="M9" s="270">
        <v>0.02</v>
      </c>
      <c r="N9" s="270">
        <v>0.02</v>
      </c>
      <c r="O9" s="270">
        <v>0.02</v>
      </c>
      <c r="P9" s="270">
        <v>0.02</v>
      </c>
      <c r="Q9" s="270">
        <v>0.02</v>
      </c>
      <c r="R9" s="270">
        <v>0.02</v>
      </c>
    </row>
    <row r="10" spans="1:19" ht="14.85" customHeight="1" x14ac:dyDescent="0.25">
      <c r="A10" s="226"/>
      <c r="B10" s="81"/>
      <c r="C10" s="270"/>
      <c r="S10" s="225"/>
    </row>
    <row r="11" spans="1:19" ht="14.85" customHeight="1" x14ac:dyDescent="0.25">
      <c r="A11" s="226"/>
      <c r="C11" s="227"/>
      <c r="D11" s="227"/>
      <c r="E11" s="227"/>
      <c r="S11" s="225"/>
    </row>
    <row r="12" spans="1:19" ht="14.85" customHeight="1" x14ac:dyDescent="0.25">
      <c r="A12" s="226"/>
      <c r="C12" s="281" t="s">
        <v>265</v>
      </c>
      <c r="D12" s="281" t="s">
        <v>158</v>
      </c>
      <c r="E12" s="281" t="s">
        <v>159</v>
      </c>
      <c r="F12" s="281" t="s">
        <v>160</v>
      </c>
      <c r="G12" s="281" t="s">
        <v>161</v>
      </c>
      <c r="H12" s="281" t="s">
        <v>162</v>
      </c>
      <c r="I12" s="281" t="s">
        <v>163</v>
      </c>
      <c r="J12" s="281" t="s">
        <v>164</v>
      </c>
      <c r="K12" s="281" t="s">
        <v>165</v>
      </c>
      <c r="L12" s="281" t="s">
        <v>166</v>
      </c>
      <c r="M12" s="281" t="s">
        <v>167</v>
      </c>
      <c r="N12" s="281" t="s">
        <v>168</v>
      </c>
      <c r="O12" s="281" t="s">
        <v>169</v>
      </c>
      <c r="P12" s="281" t="s">
        <v>170</v>
      </c>
      <c r="Q12" s="281" t="s">
        <v>171</v>
      </c>
      <c r="R12" s="281" t="s">
        <v>172</v>
      </c>
      <c r="S12" s="225"/>
    </row>
    <row r="13" spans="1:19" ht="14.85" customHeight="1" x14ac:dyDescent="0.25">
      <c r="A13" s="226"/>
      <c r="B13" s="81" t="s">
        <v>252</v>
      </c>
      <c r="C13" s="271">
        <f t="shared" ref="C13:G14" si="0">D13*(1+C5)</f>
        <v>1.3007776144450243</v>
      </c>
      <c r="D13" s="271">
        <f t="shared" si="0"/>
        <v>1.2341343590560001</v>
      </c>
      <c r="E13" s="271">
        <f t="shared" si="0"/>
        <v>1.1709054640000001</v>
      </c>
      <c r="F13" s="271">
        <f t="shared" si="0"/>
        <v>1.110916</v>
      </c>
      <c r="G13" s="271">
        <f t="shared" si="0"/>
        <v>1.054</v>
      </c>
      <c r="H13" s="271">
        <v>1</v>
      </c>
      <c r="I13" s="271">
        <f t="shared" ref="I13:R14" si="1">H13/(1+I5)</f>
        <v>0.94876660341555974</v>
      </c>
      <c r="J13" s="271">
        <f t="shared" si="1"/>
        <v>0.90015806775669804</v>
      </c>
      <c r="K13" s="271">
        <f t="shared" si="1"/>
        <v>0.85403991248263567</v>
      </c>
      <c r="L13" s="271">
        <f t="shared" si="1"/>
        <v>0.8102845469474721</v>
      </c>
      <c r="M13" s="271">
        <f t="shared" si="1"/>
        <v>0.76877091740746872</v>
      </c>
      <c r="N13" s="271">
        <f t="shared" si="1"/>
        <v>0.72938417211334794</v>
      </c>
      <c r="O13" s="271">
        <f t="shared" si="1"/>
        <v>0.6920153435610511</v>
      </c>
      <c r="P13" s="271">
        <f t="shared" si="1"/>
        <v>0.65656104702187013</v>
      </c>
      <c r="Q13" s="271">
        <f t="shared" si="1"/>
        <v>0.62292319451790334</v>
      </c>
      <c r="R13" s="271">
        <f t="shared" si="1"/>
        <v>0.59100872345152122</v>
      </c>
      <c r="S13" s="225"/>
    </row>
    <row r="14" spans="1:19" ht="14.85" customHeight="1" x14ac:dyDescent="0.25">
      <c r="A14" s="226"/>
      <c r="B14" s="81" t="s">
        <v>253</v>
      </c>
      <c r="C14" s="271">
        <f t="shared" si="0"/>
        <v>1.1631840796019901</v>
      </c>
      <c r="D14" s="271">
        <f t="shared" si="0"/>
        <v>1.1505905511811025</v>
      </c>
      <c r="E14" s="271">
        <f t="shared" si="0"/>
        <v>1.1449559255631736</v>
      </c>
      <c r="F14" s="271">
        <f t="shared" si="0"/>
        <v>1.1438356164383563</v>
      </c>
      <c r="G14" s="271">
        <f t="shared" si="0"/>
        <v>1.0695333943275389</v>
      </c>
      <c r="H14" s="271">
        <v>1</v>
      </c>
      <c r="I14" s="271">
        <f t="shared" si="1"/>
        <v>0.98735104536086504</v>
      </c>
      <c r="J14" s="271">
        <f t="shared" si="1"/>
        <v>0.96925879722186348</v>
      </c>
      <c r="K14" s="271">
        <f t="shared" si="1"/>
        <v>0.95454380867567346</v>
      </c>
      <c r="L14" s="271">
        <f t="shared" si="1"/>
        <v>0.93582726340752298</v>
      </c>
      <c r="M14" s="271">
        <f t="shared" si="1"/>
        <v>0.91747770922306171</v>
      </c>
      <c r="N14" s="271">
        <f t="shared" si="1"/>
        <v>0.89948795021868788</v>
      </c>
      <c r="O14" s="271">
        <f t="shared" si="1"/>
        <v>0.88185093158694894</v>
      </c>
      <c r="P14" s="271">
        <f t="shared" si="1"/>
        <v>0.86455973684994991</v>
      </c>
      <c r="Q14" s="271">
        <f t="shared" si="1"/>
        <v>0.84760758514700973</v>
      </c>
      <c r="R14" s="271">
        <f t="shared" si="1"/>
        <v>0.83098782857549969</v>
      </c>
      <c r="S14" s="225"/>
    </row>
    <row r="15" spans="1:19" ht="14.85" customHeight="1" x14ac:dyDescent="0.25">
      <c r="A15" s="226"/>
      <c r="B15" s="81" t="s">
        <v>254</v>
      </c>
      <c r="C15" s="271">
        <f t="shared" ref="C15:G15" si="2">C13*C14</f>
        <v>1.513043812225108</v>
      </c>
      <c r="D15" s="271">
        <f t="shared" si="2"/>
        <v>1.41998333241778</v>
      </c>
      <c r="E15" s="271">
        <f t="shared" si="2"/>
        <v>1.3406351492810973</v>
      </c>
      <c r="F15" s="271">
        <f t="shared" si="2"/>
        <v>1.270705287671233</v>
      </c>
      <c r="G15" s="271">
        <f t="shared" si="2"/>
        <v>1.1272881976212261</v>
      </c>
      <c r="H15" s="271">
        <v>1</v>
      </c>
      <c r="I15" s="271">
        <f t="shared" ref="I15:R15" si="3">I13*I14</f>
        <v>0.93676569768583018</v>
      </c>
      <c r="J15" s="271">
        <f t="shared" si="3"/>
        <v>0.8724861260634138</v>
      </c>
      <c r="K15" s="271">
        <f t="shared" si="3"/>
        <v>0.81521851082221386</v>
      </c>
      <c r="L15" s="271">
        <f t="shared" si="3"/>
        <v>0.75828637015125744</v>
      </c>
      <c r="M15" s="271">
        <f t="shared" si="3"/>
        <v>0.70533018022031602</v>
      </c>
      <c r="N15" s="271">
        <f t="shared" si="3"/>
        <v>0.65607227389618994</v>
      </c>
      <c r="O15" s="271">
        <f t="shared" si="3"/>
        <v>0.61025437539177541</v>
      </c>
      <c r="P15" s="271">
        <f t="shared" si="3"/>
        <v>0.56763624603915563</v>
      </c>
      <c r="Q15" s="271">
        <f t="shared" si="3"/>
        <v>0.52799442463738111</v>
      </c>
      <c r="R15" s="271">
        <f t="shared" si="3"/>
        <v>0.49112105577015763</v>
      </c>
      <c r="S15" s="225"/>
    </row>
    <row r="16" spans="1:19" ht="14.85" customHeight="1" x14ac:dyDescent="0.25">
      <c r="A16" s="226"/>
      <c r="B16" s="81"/>
      <c r="C16" s="271"/>
      <c r="D16" s="271"/>
      <c r="E16" s="271"/>
      <c r="F16" s="271"/>
      <c r="G16" s="271"/>
      <c r="H16" s="271"/>
      <c r="I16" s="271"/>
      <c r="J16" s="271"/>
      <c r="K16" s="271"/>
      <c r="L16" s="271"/>
      <c r="M16" s="271"/>
      <c r="N16" s="271"/>
      <c r="O16" s="271"/>
      <c r="P16" s="271"/>
      <c r="Q16" s="271"/>
      <c r="R16" s="271"/>
      <c r="S16" s="225"/>
    </row>
    <row r="17" spans="1:20" ht="14.85" customHeight="1" x14ac:dyDescent="0.25">
      <c r="A17" s="226"/>
      <c r="C17" s="281" t="s">
        <v>265</v>
      </c>
      <c r="D17" s="281" t="s">
        <v>158</v>
      </c>
      <c r="E17" s="281" t="s">
        <v>159</v>
      </c>
      <c r="F17" s="281" t="s">
        <v>160</v>
      </c>
      <c r="G17" s="281" t="s">
        <v>161</v>
      </c>
      <c r="H17" s="281" t="s">
        <v>162</v>
      </c>
      <c r="I17" s="281" t="s">
        <v>163</v>
      </c>
      <c r="J17" s="281" t="s">
        <v>164</v>
      </c>
      <c r="K17" s="281" t="s">
        <v>165</v>
      </c>
      <c r="L17" s="281" t="s">
        <v>166</v>
      </c>
      <c r="M17" s="281" t="s">
        <v>167</v>
      </c>
      <c r="N17" s="281" t="s">
        <v>168</v>
      </c>
      <c r="O17" s="281" t="s">
        <v>169</v>
      </c>
      <c r="P17" s="281" t="s">
        <v>170</v>
      </c>
      <c r="Q17" s="281" t="s">
        <v>171</v>
      </c>
      <c r="R17" s="281" t="s">
        <v>172</v>
      </c>
      <c r="S17" s="225"/>
    </row>
    <row r="18" spans="1:20" ht="14.85" customHeight="1" x14ac:dyDescent="0.25">
      <c r="A18" s="226"/>
      <c r="B18" s="81" t="s">
        <v>255</v>
      </c>
      <c r="C18" s="271">
        <f t="shared" ref="C18:G18" si="4">D18*(1+C8)</f>
        <v>1.3007776144450243</v>
      </c>
      <c r="D18" s="271">
        <f t="shared" si="4"/>
        <v>1.2341343590560001</v>
      </c>
      <c r="E18" s="271">
        <f t="shared" si="4"/>
        <v>1.1709054640000001</v>
      </c>
      <c r="F18" s="271">
        <f t="shared" si="4"/>
        <v>1.110916</v>
      </c>
      <c r="G18" s="271">
        <f t="shared" si="4"/>
        <v>1.054</v>
      </c>
      <c r="H18" s="271">
        <v>1</v>
      </c>
      <c r="I18" s="271">
        <f t="shared" ref="I18:R19" si="5">H18/(1+I8)</f>
        <v>0.94876660341555974</v>
      </c>
      <c r="J18" s="271">
        <f t="shared" si="5"/>
        <v>0.90015806775669804</v>
      </c>
      <c r="K18" s="271">
        <f t="shared" si="5"/>
        <v>0.85403991248263567</v>
      </c>
      <c r="L18" s="271">
        <f t="shared" si="5"/>
        <v>0.8102845469474721</v>
      </c>
      <c r="M18" s="271">
        <f t="shared" si="5"/>
        <v>0.76877091740746872</v>
      </c>
      <c r="N18" s="271">
        <f t="shared" si="5"/>
        <v>0.72938417211334794</v>
      </c>
      <c r="O18" s="271">
        <f t="shared" si="5"/>
        <v>0.6920153435610511</v>
      </c>
      <c r="P18" s="271">
        <f t="shared" si="5"/>
        <v>0.65656104702187013</v>
      </c>
      <c r="Q18" s="271">
        <f t="shared" si="5"/>
        <v>0.62292319451790334</v>
      </c>
      <c r="R18" s="271">
        <f t="shared" si="5"/>
        <v>0.59100872345152122</v>
      </c>
      <c r="S18" s="225"/>
    </row>
    <row r="19" spans="1:20" ht="14.85" customHeight="1" x14ac:dyDescent="0.25">
      <c r="A19" s="226"/>
      <c r="B19" s="81" t="s">
        <v>256</v>
      </c>
      <c r="C19" s="271">
        <f t="shared" ref="C19:F19" si="6">D19*(1+D9)</f>
        <v>1.2299065420560749</v>
      </c>
      <c r="D19" s="271">
        <f t="shared" si="6"/>
        <v>1.2117863720073667</v>
      </c>
      <c r="E19" s="271">
        <f t="shared" si="6"/>
        <v>1.1996353691886965</v>
      </c>
      <c r="F19" s="271">
        <f t="shared" si="6"/>
        <v>1.1296137339055794</v>
      </c>
      <c r="G19" s="271">
        <f>H19*(1+H9)</f>
        <v>1.0378548895899053</v>
      </c>
      <c r="H19" s="271">
        <v>1</v>
      </c>
      <c r="I19" s="271">
        <f t="shared" si="5"/>
        <v>0.97955914999935501</v>
      </c>
      <c r="J19" s="271">
        <f t="shared" si="5"/>
        <v>0.96409612902401831</v>
      </c>
      <c r="K19" s="271">
        <f t="shared" si="5"/>
        <v>0.94827342229183964</v>
      </c>
      <c r="L19" s="271">
        <f t="shared" si="5"/>
        <v>0.92967982577631336</v>
      </c>
      <c r="M19" s="271">
        <f t="shared" si="5"/>
        <v>0.91145080958462088</v>
      </c>
      <c r="N19" s="271">
        <f t="shared" si="5"/>
        <v>0.89357922508296161</v>
      </c>
      <c r="O19" s="271">
        <f t="shared" si="5"/>
        <v>0.87605806380682505</v>
      </c>
      <c r="P19" s="271">
        <f t="shared" si="5"/>
        <v>0.85888045471257357</v>
      </c>
      <c r="Q19" s="271">
        <f t="shared" si="5"/>
        <v>0.8420396614829152</v>
      </c>
      <c r="R19" s="271">
        <f t="shared" si="5"/>
        <v>0.82552907988521096</v>
      </c>
      <c r="S19" s="225"/>
    </row>
    <row r="20" spans="1:20" ht="14.85" customHeight="1" x14ac:dyDescent="0.25">
      <c r="A20" s="226"/>
      <c r="B20" s="81" t="s">
        <v>257</v>
      </c>
      <c r="C20" s="271">
        <f t="shared" ref="C20:G20" si="7">C18*C19</f>
        <v>1.5998348977660299</v>
      </c>
      <c r="D20" s="271">
        <f t="shared" si="7"/>
        <v>1.4955071975301073</v>
      </c>
      <c r="E20" s="271">
        <f t="shared" si="7"/>
        <v>1.4046596085907022</v>
      </c>
      <c r="F20" s="271">
        <f t="shared" si="7"/>
        <v>1.2549059708154506</v>
      </c>
      <c r="G20" s="271">
        <f t="shared" si="7"/>
        <v>1.0938990536277602</v>
      </c>
      <c r="H20" s="271">
        <v>1</v>
      </c>
      <c r="I20" s="271">
        <f t="shared" ref="I20:R20" si="8">I18*I19</f>
        <v>0.92937300758952079</v>
      </c>
      <c r="J20" s="271">
        <f t="shared" si="8"/>
        <v>0.86783890863397262</v>
      </c>
      <c r="K20" s="271">
        <f t="shared" si="8"/>
        <v>0.80986335058373216</v>
      </c>
      <c r="L20" s="271">
        <f t="shared" si="8"/>
        <v>0.75330519643536487</v>
      </c>
      <c r="M20" s="271">
        <f t="shared" si="8"/>
        <v>0.70069687505614908</v>
      </c>
      <c r="N20" s="271">
        <f t="shared" si="8"/>
        <v>0.65176254330482297</v>
      </c>
      <c r="O20" s="271">
        <f t="shared" si="8"/>
        <v>0.60624562200470922</v>
      </c>
      <c r="P20" s="271">
        <f t="shared" si="8"/>
        <v>0.5639074506127072</v>
      </c>
      <c r="Q20" s="271">
        <f t="shared" si="8"/>
        <v>0.52452603584171142</v>
      </c>
      <c r="R20" s="271">
        <f t="shared" si="8"/>
        <v>0.48789488767506739</v>
      </c>
      <c r="S20" s="225"/>
    </row>
    <row r="21" spans="1:20" ht="14.85" customHeight="1" x14ac:dyDescent="0.25">
      <c r="A21" s="226"/>
      <c r="B21" s="81"/>
      <c r="C21" s="271"/>
      <c r="D21" s="271"/>
      <c r="E21" s="271"/>
      <c r="F21" s="271"/>
      <c r="G21" s="271"/>
      <c r="H21" s="271"/>
      <c r="I21" s="271"/>
      <c r="J21" s="271"/>
      <c r="K21" s="271"/>
      <c r="L21" s="271"/>
      <c r="M21" s="271"/>
      <c r="N21" s="271"/>
      <c r="O21" s="271"/>
      <c r="P21" s="271"/>
      <c r="Q21" s="271"/>
      <c r="R21" s="271"/>
      <c r="S21" s="225"/>
    </row>
    <row r="22" spans="1:20" ht="14.85" customHeight="1" x14ac:dyDescent="0.25">
      <c r="A22" s="226"/>
      <c r="C22" s="224" t="s">
        <v>163</v>
      </c>
      <c r="S22" s="225"/>
    </row>
    <row r="23" spans="1:20" ht="14.85" customHeight="1" x14ac:dyDescent="0.25">
      <c r="A23" s="226"/>
      <c r="B23" s="263" t="s">
        <v>242</v>
      </c>
      <c r="C23" s="264" t="s">
        <v>203</v>
      </c>
      <c r="S23" s="225"/>
    </row>
    <row r="24" spans="1:20" ht="14.85" customHeight="1" x14ac:dyDescent="0.25">
      <c r="A24" s="226"/>
      <c r="B24" s="265" t="s">
        <v>204</v>
      </c>
      <c r="C24" s="231">
        <v>0</v>
      </c>
      <c r="D24" s="34" t="s">
        <v>246</v>
      </c>
      <c r="S24" s="225"/>
    </row>
    <row r="25" spans="1:20" ht="14.85" customHeight="1" x14ac:dyDescent="0.25">
      <c r="A25" s="226"/>
      <c r="B25" s="263" t="s">
        <v>206</v>
      </c>
      <c r="C25" s="266" t="s">
        <v>202</v>
      </c>
      <c r="S25" s="225"/>
    </row>
    <row r="26" spans="1:20" ht="14.85" customHeight="1" x14ac:dyDescent="0.25">
      <c r="A26" s="226"/>
      <c r="B26" s="267" t="s">
        <v>207</v>
      </c>
      <c r="S26" s="225"/>
    </row>
    <row r="27" spans="1:20" ht="14.85" customHeight="1" x14ac:dyDescent="0.25">
      <c r="A27" s="226"/>
      <c r="B27" s="267"/>
      <c r="S27" s="225"/>
    </row>
    <row r="28" spans="1:20" ht="14.85" customHeight="1" x14ac:dyDescent="0.25">
      <c r="A28" s="226"/>
      <c r="B28" s="229" t="s">
        <v>174</v>
      </c>
      <c r="S28" s="225"/>
    </row>
    <row r="29" spans="1:20" ht="14.85" customHeight="1" x14ac:dyDescent="0.25">
      <c r="A29" s="226"/>
      <c r="B29" s="229" t="s">
        <v>261</v>
      </c>
      <c r="C29" s="272" t="s">
        <v>262</v>
      </c>
      <c r="S29" s="225"/>
    </row>
    <row r="30" spans="1:20" ht="14.85" customHeight="1" x14ac:dyDescent="0.25">
      <c r="A30" s="226"/>
      <c r="B30" s="81" t="s">
        <v>175</v>
      </c>
      <c r="C30" s="231">
        <v>5</v>
      </c>
      <c r="D30" s="224" t="s">
        <v>176</v>
      </c>
      <c r="S30" s="225"/>
      <c r="T30" s="226" t="s">
        <v>177</v>
      </c>
    </row>
    <row r="31" spans="1:20" ht="14.85" customHeight="1" x14ac:dyDescent="0.25">
      <c r="A31" s="226"/>
      <c r="B31" s="81" t="s">
        <v>178</v>
      </c>
      <c r="C31" s="231">
        <v>0</v>
      </c>
      <c r="D31" s="224" t="s">
        <v>179</v>
      </c>
      <c r="S31" s="225"/>
      <c r="T31" s="226" t="s">
        <v>177</v>
      </c>
    </row>
    <row r="32" spans="1:20" ht="14.85" customHeight="1" x14ac:dyDescent="0.25">
      <c r="A32" s="226"/>
      <c r="C32" s="81">
        <v>0</v>
      </c>
      <c r="D32" s="81">
        <v>1</v>
      </c>
      <c r="E32" s="81">
        <v>2</v>
      </c>
      <c r="F32" s="81">
        <v>3</v>
      </c>
      <c r="G32" s="81">
        <v>4</v>
      </c>
      <c r="H32" s="81">
        <v>5</v>
      </c>
      <c r="I32" s="81">
        <v>6</v>
      </c>
      <c r="J32" s="81">
        <v>7</v>
      </c>
      <c r="K32" s="81">
        <v>8</v>
      </c>
      <c r="L32" s="81">
        <v>9</v>
      </c>
      <c r="M32" s="81">
        <v>10</v>
      </c>
      <c r="N32" s="81">
        <v>11</v>
      </c>
      <c r="O32" s="81">
        <v>12</v>
      </c>
      <c r="P32" s="81">
        <v>13</v>
      </c>
      <c r="Q32" s="81">
        <v>14</v>
      </c>
      <c r="R32" s="81">
        <v>15</v>
      </c>
      <c r="S32" s="225"/>
    </row>
    <row r="33" spans="1:20" ht="14.85" customHeight="1" x14ac:dyDescent="0.25">
      <c r="A33" s="226"/>
      <c r="C33" s="281" t="s">
        <v>265</v>
      </c>
      <c r="D33" s="281" t="s">
        <v>158</v>
      </c>
      <c r="E33" s="281" t="s">
        <v>159</v>
      </c>
      <c r="F33" s="281" t="s">
        <v>160</v>
      </c>
      <c r="G33" s="281" t="s">
        <v>161</v>
      </c>
      <c r="H33" s="281" t="s">
        <v>162</v>
      </c>
      <c r="I33" s="281" t="s">
        <v>163</v>
      </c>
      <c r="J33" s="281" t="s">
        <v>164</v>
      </c>
      <c r="K33" s="281" t="s">
        <v>165</v>
      </c>
      <c r="L33" s="281" t="s">
        <v>166</v>
      </c>
      <c r="M33" s="281" t="s">
        <v>167</v>
      </c>
      <c r="N33" s="281" t="s">
        <v>168</v>
      </c>
      <c r="O33" s="281" t="s">
        <v>169</v>
      </c>
      <c r="P33" s="281" t="s">
        <v>170</v>
      </c>
      <c r="Q33" s="281" t="s">
        <v>171</v>
      </c>
      <c r="R33" s="281" t="s">
        <v>172</v>
      </c>
      <c r="S33" s="225" t="s">
        <v>180</v>
      </c>
    </row>
    <row r="34" spans="1:20" ht="14.85" customHeight="1" x14ac:dyDescent="0.25">
      <c r="A34" s="226"/>
      <c r="B34" s="81" t="s">
        <v>181</v>
      </c>
      <c r="C34" s="231">
        <v>0</v>
      </c>
      <c r="D34" s="231">
        <v>0</v>
      </c>
      <c r="E34" s="231">
        <v>0</v>
      </c>
      <c r="F34" s="231">
        <v>0</v>
      </c>
      <c r="G34" s="231">
        <v>0</v>
      </c>
      <c r="H34" s="231">
        <v>0</v>
      </c>
      <c r="I34" s="231">
        <v>0</v>
      </c>
      <c r="S34" s="225"/>
      <c r="T34" s="226" t="s">
        <v>177</v>
      </c>
    </row>
    <row r="35" spans="1:20" ht="14.85" customHeight="1" x14ac:dyDescent="0.25">
      <c r="A35" s="226"/>
      <c r="B35" s="81" t="s">
        <v>182</v>
      </c>
      <c r="C35" s="232">
        <f>IF(C32=$C30+6,-$C31,0)</f>
        <v>0</v>
      </c>
      <c r="D35" s="232">
        <f t="shared" ref="D35:H35" si="9">IF(D32=$C30+6,-$C31,0)</f>
        <v>0</v>
      </c>
      <c r="E35" s="232">
        <f t="shared" si="9"/>
        <v>0</v>
      </c>
      <c r="F35" s="232">
        <f t="shared" si="9"/>
        <v>0</v>
      </c>
      <c r="G35" s="232">
        <f t="shared" si="9"/>
        <v>0</v>
      </c>
      <c r="H35" s="232">
        <f t="shared" si="9"/>
        <v>0</v>
      </c>
      <c r="I35" s="232">
        <f>IF(I32=$C30+6,-$C31,0)</f>
        <v>0</v>
      </c>
      <c r="J35" s="232">
        <f t="shared" ref="J35:R35" si="10">IF(J32=$C30+6,-$C31,0)</f>
        <v>0</v>
      </c>
      <c r="K35" s="232">
        <f t="shared" si="10"/>
        <v>0</v>
      </c>
      <c r="L35" s="232">
        <f t="shared" si="10"/>
        <v>0</v>
      </c>
      <c r="M35" s="232">
        <f t="shared" si="10"/>
        <v>0</v>
      </c>
      <c r="N35" s="232">
        <f t="shared" si="10"/>
        <v>0</v>
      </c>
      <c r="O35" s="232">
        <f t="shared" si="10"/>
        <v>0</v>
      </c>
      <c r="P35" s="232">
        <f t="shared" si="10"/>
        <v>0</v>
      </c>
      <c r="Q35" s="232">
        <f t="shared" si="10"/>
        <v>0</v>
      </c>
      <c r="R35" s="232">
        <f t="shared" si="10"/>
        <v>0</v>
      </c>
      <c r="S35" s="233"/>
      <c r="T35" s="226" t="s">
        <v>183</v>
      </c>
    </row>
    <row r="36" spans="1:20" ht="14.85" customHeight="1" x14ac:dyDescent="0.25">
      <c r="A36" s="226"/>
      <c r="B36" s="81" t="s">
        <v>184</v>
      </c>
      <c r="C36" s="232"/>
      <c r="D36" s="232"/>
      <c r="E36" s="232"/>
      <c r="F36" s="232"/>
      <c r="G36" s="232"/>
      <c r="H36" s="232"/>
      <c r="I36" s="232">
        <f>IF($C$29="ROI",IF(I32&lt;=$C30+5,-$J41/I14,0),IF($C$29="NI",IF(I32&lt;=$C30+5,-$J41/I19,0)))</f>
        <v>0</v>
      </c>
      <c r="J36" s="232">
        <f>IF($C$29="ROI",IF(J32&lt;=$C30+5,-$J41/J14,0),IF($C$29="NI",IF(J32&lt;=$C30+5,-$J41/J19,0)))</f>
        <v>0</v>
      </c>
      <c r="K36" s="232">
        <f>IF($C$29="ROI",IF(K32&lt;=$C30+5,-$J41/K14,0),IF($C$29="NI",IF(K32&lt;=$C30+5,-$J41/K19,0)))</f>
        <v>0</v>
      </c>
      <c r="L36" s="232">
        <f>IF(C29="ROI",IF(L32&lt;=$C30+5,-$J41/L14,0),IF(C29="NI",IF(L32&lt;=$C30+5,-$J41/L19,0)))</f>
        <v>0</v>
      </c>
      <c r="M36" s="232">
        <f>IF($C$29="ROI",IF(M32&lt;=$C30+5,-$J41/M14,0),IF($C$29="NI",IF(M32&lt;=$C30+5,-$J41/M19,0)))</f>
        <v>0</v>
      </c>
      <c r="N36" s="232">
        <f t="shared" ref="N36:R36" si="11">IF($C$29="ROI",IF(N32&lt;=$C30+5,-$J41/N14,0),IF($C$29="NI",IF(N32&lt;=$C30+5,-$J41/N19,0)))</f>
        <v>0</v>
      </c>
      <c r="O36" s="232">
        <f t="shared" si="11"/>
        <v>0</v>
      </c>
      <c r="P36" s="232">
        <f t="shared" si="11"/>
        <v>0</v>
      </c>
      <c r="Q36" s="232">
        <f t="shared" si="11"/>
        <v>0</v>
      </c>
      <c r="R36" s="232">
        <f t="shared" si="11"/>
        <v>0</v>
      </c>
      <c r="S36" s="233"/>
      <c r="T36" s="226" t="s">
        <v>183</v>
      </c>
    </row>
    <row r="37" spans="1:20" ht="14.85" customHeight="1" x14ac:dyDescent="0.25">
      <c r="A37" s="226"/>
      <c r="B37" s="81" t="s">
        <v>185</v>
      </c>
      <c r="C37" s="232">
        <f>SUM(C34:C35)</f>
        <v>0</v>
      </c>
      <c r="D37" s="232">
        <f t="shared" ref="D37:R37" si="12">SUM(D34:D36)</f>
        <v>0</v>
      </c>
      <c r="E37" s="232">
        <f t="shared" si="12"/>
        <v>0</v>
      </c>
      <c r="F37" s="232">
        <f t="shared" si="12"/>
        <v>0</v>
      </c>
      <c r="G37" s="232">
        <f t="shared" si="12"/>
        <v>0</v>
      </c>
      <c r="H37" s="232">
        <f t="shared" si="12"/>
        <v>0</v>
      </c>
      <c r="I37" s="232">
        <f t="shared" si="12"/>
        <v>0</v>
      </c>
      <c r="J37" s="232">
        <f t="shared" si="12"/>
        <v>0</v>
      </c>
      <c r="K37" s="232">
        <f t="shared" si="12"/>
        <v>0</v>
      </c>
      <c r="L37" s="232">
        <f t="shared" si="12"/>
        <v>0</v>
      </c>
      <c r="M37" s="232">
        <f t="shared" si="12"/>
        <v>0</v>
      </c>
      <c r="N37" s="232">
        <f t="shared" si="12"/>
        <v>0</v>
      </c>
      <c r="O37" s="232">
        <f t="shared" si="12"/>
        <v>0</v>
      </c>
      <c r="P37" s="232">
        <f t="shared" si="12"/>
        <v>0</v>
      </c>
      <c r="Q37" s="232">
        <f t="shared" si="12"/>
        <v>0</v>
      </c>
      <c r="R37" s="232">
        <f t="shared" si="12"/>
        <v>0</v>
      </c>
      <c r="S37" s="234" t="s">
        <v>186</v>
      </c>
      <c r="T37" s="226" t="s">
        <v>183</v>
      </c>
    </row>
    <row r="38" spans="1:20" ht="14.85" customHeight="1" x14ac:dyDescent="0.25">
      <c r="A38" s="226"/>
      <c r="B38" s="81" t="s">
        <v>241</v>
      </c>
      <c r="C38" s="232">
        <f>IF($C$29="ROI",C$37*C$15,IF($C$29="NI",C$37*C$20))</f>
        <v>0</v>
      </c>
      <c r="D38" s="232">
        <f t="shared" ref="D38:R38" si="13">IF($C$29="ROI",D37*D15,IF($C$29="NI",D37*D20))</f>
        <v>0</v>
      </c>
      <c r="E38" s="232">
        <f t="shared" si="13"/>
        <v>0</v>
      </c>
      <c r="F38" s="232">
        <f t="shared" si="13"/>
        <v>0</v>
      </c>
      <c r="G38" s="232">
        <f t="shared" si="13"/>
        <v>0</v>
      </c>
      <c r="H38" s="232">
        <f t="shared" si="13"/>
        <v>0</v>
      </c>
      <c r="I38" s="232">
        <f t="shared" si="13"/>
        <v>0</v>
      </c>
      <c r="J38" s="232">
        <f t="shared" si="13"/>
        <v>0</v>
      </c>
      <c r="K38" s="232">
        <f t="shared" si="13"/>
        <v>0</v>
      </c>
      <c r="L38" s="232">
        <f t="shared" si="13"/>
        <v>0</v>
      </c>
      <c r="M38" s="232">
        <f t="shared" si="13"/>
        <v>0</v>
      </c>
      <c r="N38" s="232">
        <f t="shared" si="13"/>
        <v>0</v>
      </c>
      <c r="O38" s="232">
        <f t="shared" si="13"/>
        <v>0</v>
      </c>
      <c r="P38" s="232">
        <f t="shared" si="13"/>
        <v>0</v>
      </c>
      <c r="Q38" s="232">
        <f t="shared" si="13"/>
        <v>0</v>
      </c>
      <c r="R38" s="232">
        <f t="shared" si="13"/>
        <v>0</v>
      </c>
      <c r="S38" s="235">
        <f>ABS(SUM(C38:R38))</f>
        <v>0</v>
      </c>
      <c r="T38" s="226" t="s">
        <v>183</v>
      </c>
    </row>
    <row r="39" spans="1:20" ht="14.85" customHeight="1" x14ac:dyDescent="0.25">
      <c r="A39" s="226"/>
      <c r="S39" s="225"/>
      <c r="T39" s="226" t="s">
        <v>183</v>
      </c>
    </row>
    <row r="40" spans="1:20" ht="14.85" customHeight="1" x14ac:dyDescent="0.25">
      <c r="A40" s="226"/>
      <c r="C40" s="236" t="s">
        <v>187</v>
      </c>
      <c r="D40" s="236" t="s">
        <v>188</v>
      </c>
      <c r="E40" s="236" t="s">
        <v>189</v>
      </c>
      <c r="F40" s="236" t="s">
        <v>190</v>
      </c>
      <c r="G40" s="236" t="s">
        <v>191</v>
      </c>
      <c r="H40" s="236" t="s">
        <v>192</v>
      </c>
      <c r="I40" s="236" t="s">
        <v>193</v>
      </c>
      <c r="J40" s="236" t="s">
        <v>180</v>
      </c>
      <c r="S40" s="225"/>
    </row>
    <row r="41" spans="1:20" ht="14.85" customHeight="1" x14ac:dyDescent="0.25">
      <c r="A41" s="226"/>
      <c r="B41" s="81" t="s">
        <v>194</v>
      </c>
      <c r="C41" s="237">
        <f>IF(C29="ROI",C34*C$15/SUMIF($H$32:$R$32,"&lt;="&amp;$C30+5,$H$13:$R$13),IF(C29="NI",C34*C$20/SUMIF($H$32:$R$32,"&lt;="&amp;$C30+5,$H$18:$R$18)))</f>
        <v>0</v>
      </c>
      <c r="D41" s="237">
        <f>IF(C29="ROI",D34*D$15/SUMIF($H$32:$R$32,"&lt;="&amp;$C30+5,$H$13:$R$13),IF(C29="NI",D34*D$20/SUMIF($H$32:$R$32,"&lt;="&amp;$C30+5,$H$18:$R$18)))</f>
        <v>0</v>
      </c>
      <c r="E41" s="237">
        <f>IF(C29="ROI",E34*E$15/SUMIF($H$32:$R$32,"&lt;="&amp;$C30+5,$H$13:$R$13),IF(C29="NI",E34*E$20/SUMIF($H$32:$R$32,"&lt;="&amp;$C30+5,$H$18:$R$18)))</f>
        <v>0</v>
      </c>
      <c r="F41" s="237">
        <f>IF(C29="ROI",F34*F$15/SUMIF($H$32:$R$32,"&lt;="&amp;$C30+5,$H$13:$R$13),IF(C29="NI",F34*F$20/SUMIF($H$32:$R$32,"&lt;="&amp;$C30+5,$H$18:$R$18)))</f>
        <v>0</v>
      </c>
      <c r="G41" s="237">
        <f>IF(C29="ROI",G34*G$15/SUMIF($H$32:$R$32,"&lt;="&amp;$C30+5,$H$13:$R$13),IF(C29="NI",G34*G$20/SUMIF($I$32:$R$32,"&lt;="&amp;$C30+5,$H$18:$R$18)))</f>
        <v>0</v>
      </c>
      <c r="H41" s="237">
        <f>IF(C29="ROI",H34*H$15/SUMIF($H$32:$R$32,"&lt;="&amp;$C30+5,$H$13:$R$13),IF(C29="NI",H34*H$20/SUMIF($I$32:$R$32,"&lt;="&amp;$C30+5,$I$18:$R$18)))</f>
        <v>0</v>
      </c>
      <c r="I41" s="237">
        <f>IF(C29="ROI",SUMPRODUCT($E$15:$R$15,E35:R35)/SUMIF(H32:R32,"&lt;="&amp;C30+5,$H$13:$R$13),IF(C29="NI",SUMPRODUCT($E$20:$R$20,E35:R35)/SUMIF(H32:R32,"&lt;="&amp;C30+5,$H$18:$R$18)))</f>
        <v>0</v>
      </c>
      <c r="J41" s="238">
        <f>SUM(C41:I41)</f>
        <v>0</v>
      </c>
      <c r="S41" s="225"/>
      <c r="T41" s="226" t="s">
        <v>183</v>
      </c>
    </row>
    <row r="42" spans="1:20" ht="14.85" customHeight="1" x14ac:dyDescent="0.25">
      <c r="A42" s="226"/>
      <c r="C42" s="239"/>
      <c r="D42" s="239"/>
      <c r="E42" s="239"/>
      <c r="F42" s="239"/>
      <c r="G42" s="239"/>
      <c r="H42" s="239"/>
      <c r="I42" s="239"/>
      <c r="J42" s="239"/>
      <c r="K42" s="239"/>
      <c r="L42" s="239"/>
      <c r="S42" s="225"/>
    </row>
    <row r="43" spans="1:20" ht="14.85" customHeight="1" x14ac:dyDescent="0.25">
      <c r="A43" s="226"/>
      <c r="S43" s="225"/>
    </row>
    <row r="44" spans="1:20" ht="14.85" customHeight="1" x14ac:dyDescent="0.25">
      <c r="A44" s="226"/>
      <c r="S44" s="225"/>
    </row>
    <row r="45" spans="1:20" ht="14.85" customHeight="1" x14ac:dyDescent="0.25">
      <c r="A45" s="226"/>
      <c r="B45" s="229" t="s">
        <v>195</v>
      </c>
      <c r="S45" s="225"/>
    </row>
    <row r="46" spans="1:20" ht="14.85" customHeight="1" x14ac:dyDescent="0.25">
      <c r="A46" s="226"/>
      <c r="B46" s="81" t="s">
        <v>175</v>
      </c>
      <c r="C46" s="231">
        <v>5</v>
      </c>
      <c r="D46" s="224" t="s">
        <v>176</v>
      </c>
      <c r="S46" s="225"/>
      <c r="T46" s="226" t="s">
        <v>177</v>
      </c>
    </row>
    <row r="47" spans="1:20" ht="14.85" customHeight="1" x14ac:dyDescent="0.25">
      <c r="A47" s="226"/>
      <c r="B47" s="81" t="s">
        <v>178</v>
      </c>
      <c r="C47" s="231">
        <v>0</v>
      </c>
      <c r="D47" s="224" t="s">
        <v>179</v>
      </c>
      <c r="S47" s="225"/>
      <c r="T47" s="226" t="s">
        <v>177</v>
      </c>
    </row>
    <row r="48" spans="1:20" ht="14.85" customHeight="1" x14ac:dyDescent="0.25">
      <c r="A48" s="226"/>
      <c r="C48" s="81">
        <v>0</v>
      </c>
      <c r="D48" s="81">
        <v>1</v>
      </c>
      <c r="E48" s="81">
        <v>2</v>
      </c>
      <c r="F48" s="81">
        <v>3</v>
      </c>
      <c r="G48" s="81">
        <v>4</v>
      </c>
      <c r="H48" s="81">
        <v>5</v>
      </c>
      <c r="I48" s="81">
        <v>6</v>
      </c>
      <c r="J48" s="81">
        <v>7</v>
      </c>
      <c r="K48" s="81">
        <v>8</v>
      </c>
      <c r="L48" s="81">
        <v>9</v>
      </c>
      <c r="M48" s="81">
        <v>10</v>
      </c>
      <c r="N48" s="81">
        <v>11</v>
      </c>
      <c r="O48" s="81">
        <v>12</v>
      </c>
      <c r="P48" s="81">
        <v>13</v>
      </c>
      <c r="Q48" s="81">
        <v>14</v>
      </c>
      <c r="R48" s="81">
        <v>15</v>
      </c>
      <c r="S48" s="225"/>
    </row>
    <row r="49" spans="1:20" ht="14.85" customHeight="1" x14ac:dyDescent="0.25">
      <c r="A49" s="226"/>
      <c r="C49" s="281" t="s">
        <v>265</v>
      </c>
      <c r="D49" s="281" t="s">
        <v>158</v>
      </c>
      <c r="E49" s="281" t="s">
        <v>159</v>
      </c>
      <c r="F49" s="281" t="s">
        <v>160</v>
      </c>
      <c r="G49" s="281" t="s">
        <v>161</v>
      </c>
      <c r="H49" s="281" t="s">
        <v>162</v>
      </c>
      <c r="I49" s="281" t="s">
        <v>163</v>
      </c>
      <c r="J49" s="281" t="s">
        <v>164</v>
      </c>
      <c r="K49" s="281" t="s">
        <v>165</v>
      </c>
      <c r="L49" s="281" t="s">
        <v>166</v>
      </c>
      <c r="M49" s="281" t="s">
        <v>167</v>
      </c>
      <c r="N49" s="281" t="s">
        <v>168</v>
      </c>
      <c r="O49" s="281" t="s">
        <v>169</v>
      </c>
      <c r="P49" s="281" t="s">
        <v>170</v>
      </c>
      <c r="Q49" s="281" t="s">
        <v>171</v>
      </c>
      <c r="R49" s="281" t="s">
        <v>172</v>
      </c>
      <c r="S49" s="225" t="s">
        <v>180</v>
      </c>
    </row>
    <row r="50" spans="1:20" ht="14.85" customHeight="1" x14ac:dyDescent="0.25">
      <c r="A50" s="226"/>
      <c r="B50" s="81" t="s">
        <v>181</v>
      </c>
      <c r="C50" s="231">
        <v>0</v>
      </c>
      <c r="D50" s="231">
        <v>0</v>
      </c>
      <c r="E50" s="231">
        <v>0</v>
      </c>
      <c r="F50" s="231">
        <v>0</v>
      </c>
      <c r="G50" s="231">
        <v>0</v>
      </c>
      <c r="H50" s="231">
        <v>0</v>
      </c>
      <c r="I50" s="231">
        <v>0</v>
      </c>
      <c r="S50" s="225"/>
      <c r="T50" s="226" t="s">
        <v>177</v>
      </c>
    </row>
    <row r="51" spans="1:20" ht="14.85" customHeight="1" x14ac:dyDescent="0.25">
      <c r="A51" s="226"/>
      <c r="B51" s="81" t="s">
        <v>182</v>
      </c>
      <c r="C51" s="232">
        <f>IF(C48=$C46+6,-$C47,0)</f>
        <v>0</v>
      </c>
      <c r="D51" s="232">
        <f>IF(D48=$C46+6,-$C47,0)</f>
        <v>0</v>
      </c>
      <c r="E51" s="232">
        <f>IF(E48=$C46+6,-$C47,0)</f>
        <v>0</v>
      </c>
      <c r="F51" s="232">
        <f t="shared" ref="F51:H51" si="14">IF(F48=$C46+6,-$C47,0)</f>
        <v>0</v>
      </c>
      <c r="G51" s="232">
        <f t="shared" si="14"/>
        <v>0</v>
      </c>
      <c r="H51" s="232">
        <f t="shared" si="14"/>
        <v>0</v>
      </c>
      <c r="I51" s="232">
        <f>IF(I48=$C46+6,-$C47,0)</f>
        <v>0</v>
      </c>
      <c r="J51" s="232">
        <f>IF(J48=$C46+6,-$C47,0)</f>
        <v>0</v>
      </c>
      <c r="K51" s="232">
        <f>IF(K48=$C46+6,-$C47,0)</f>
        <v>0</v>
      </c>
      <c r="L51" s="232">
        <f t="shared" ref="L51:R51" si="15">IF(L48=$C46+6,-$C47,0)</f>
        <v>0</v>
      </c>
      <c r="M51" s="232">
        <f t="shared" si="15"/>
        <v>0</v>
      </c>
      <c r="N51" s="232">
        <f t="shared" si="15"/>
        <v>0</v>
      </c>
      <c r="O51" s="232">
        <f t="shared" si="15"/>
        <v>0</v>
      </c>
      <c r="P51" s="232">
        <f t="shared" si="15"/>
        <v>0</v>
      </c>
      <c r="Q51" s="232">
        <f t="shared" si="15"/>
        <v>0</v>
      </c>
      <c r="R51" s="232">
        <f t="shared" si="15"/>
        <v>0</v>
      </c>
      <c r="S51" s="225"/>
      <c r="T51" s="226" t="s">
        <v>183</v>
      </c>
    </row>
    <row r="52" spans="1:20" ht="14.85" customHeight="1" x14ac:dyDescent="0.25">
      <c r="A52" s="226"/>
      <c r="B52" s="81" t="s">
        <v>184</v>
      </c>
      <c r="C52" s="232"/>
      <c r="D52" s="232"/>
      <c r="E52" s="232"/>
      <c r="F52" s="232"/>
      <c r="G52" s="232"/>
      <c r="H52" s="232"/>
      <c r="I52" s="232">
        <f>IF($C$29="ROI",IF(I48&lt;=$C46+5,-$J57/I14,0),IF($C$29="NI",IF(I48&lt;=$C46+5,-$J57/I19,0)))</f>
        <v>0</v>
      </c>
      <c r="J52" s="232">
        <f>IF($C$29="ROI",IF(J48&lt;=$C46+5,-$J57/J14,0),IF($C$29="NI",IF(J48&lt;=$C46+5,-$J57/J19,0)))</f>
        <v>0</v>
      </c>
      <c r="K52" s="232">
        <f>IF($C$29="ROI",IF(K48&lt;=$C46+5,-$J57/K14,0),IF($C$29="NI",IF(K48&lt;=$C46+5,-$J57/K19,0)))</f>
        <v>0</v>
      </c>
      <c r="L52" s="232">
        <f>IF($C$29="ROI",IF(L48&lt;=$C46+5,-$J57/L14,0),IF($C$29="NI",IF(L48&lt;=$C46+5,-$J57/L19,0)))</f>
        <v>0</v>
      </c>
      <c r="M52" s="232">
        <f t="shared" ref="M52:R52" si="16">IF($C$29="ROI",IF(M48&lt;=$C46+5,-$J57/M14,0),IF($C$29="NI",IF(M48&lt;=$C46+5,-$J57/M19,0)))</f>
        <v>0</v>
      </c>
      <c r="N52" s="232">
        <f t="shared" si="16"/>
        <v>0</v>
      </c>
      <c r="O52" s="232">
        <f t="shared" si="16"/>
        <v>0</v>
      </c>
      <c r="P52" s="232">
        <f t="shared" si="16"/>
        <v>0</v>
      </c>
      <c r="Q52" s="232">
        <f t="shared" si="16"/>
        <v>0</v>
      </c>
      <c r="R52" s="232">
        <f t="shared" si="16"/>
        <v>0</v>
      </c>
      <c r="S52" s="225"/>
      <c r="T52" s="226" t="s">
        <v>183</v>
      </c>
    </row>
    <row r="53" spans="1:20" ht="14.85" customHeight="1" x14ac:dyDescent="0.25">
      <c r="A53" s="226"/>
      <c r="B53" s="81" t="s">
        <v>185</v>
      </c>
      <c r="C53" s="232">
        <f>SUM(C50:C51)</f>
        <v>0</v>
      </c>
      <c r="D53" s="232">
        <f>SUM(D50:D52)</f>
        <v>0</v>
      </c>
      <c r="E53" s="232">
        <f>SUM(E50:E52)</f>
        <v>0</v>
      </c>
      <c r="F53" s="232">
        <f>SUM(F50:F52)</f>
        <v>0</v>
      </c>
      <c r="G53" s="232">
        <f>SUM(G50:G52)</f>
        <v>0</v>
      </c>
      <c r="H53" s="232">
        <f t="shared" ref="H53:R53" si="17">SUM(H50:H52)</f>
        <v>0</v>
      </c>
      <c r="I53" s="232">
        <f t="shared" si="17"/>
        <v>0</v>
      </c>
      <c r="J53" s="232">
        <f t="shared" si="17"/>
        <v>0</v>
      </c>
      <c r="K53" s="232">
        <f t="shared" si="17"/>
        <v>0</v>
      </c>
      <c r="L53" s="232">
        <f t="shared" si="17"/>
        <v>0</v>
      </c>
      <c r="M53" s="232">
        <f t="shared" si="17"/>
        <v>0</v>
      </c>
      <c r="N53" s="232">
        <f t="shared" si="17"/>
        <v>0</v>
      </c>
      <c r="O53" s="232">
        <f t="shared" si="17"/>
        <v>0</v>
      </c>
      <c r="P53" s="232">
        <f t="shared" si="17"/>
        <v>0</v>
      </c>
      <c r="Q53" s="232">
        <f t="shared" si="17"/>
        <v>0</v>
      </c>
      <c r="R53" s="232">
        <f t="shared" si="17"/>
        <v>0</v>
      </c>
      <c r="S53" s="234" t="s">
        <v>186</v>
      </c>
      <c r="T53" s="226" t="s">
        <v>183</v>
      </c>
    </row>
    <row r="54" spans="1:20" ht="14.85" customHeight="1" x14ac:dyDescent="0.25">
      <c r="A54" s="226"/>
      <c r="B54" s="81" t="s">
        <v>241</v>
      </c>
      <c r="C54" s="232">
        <f>IF($C$29="ROI",C53*C$15,IF($C$29="NI",C53*C$20))</f>
        <v>0</v>
      </c>
      <c r="D54" s="232">
        <f>IF($C$29="ROI",D53*D$15,IF($C$29="NI",D53*D$20))</f>
        <v>0</v>
      </c>
      <c r="E54" s="232">
        <f t="shared" ref="E54:R54" si="18">IF($C$29="ROI",E53*E$15,IF($C$29="NI",E53*E$20))</f>
        <v>0</v>
      </c>
      <c r="F54" s="232">
        <f t="shared" si="18"/>
        <v>0</v>
      </c>
      <c r="G54" s="232">
        <f t="shared" si="18"/>
        <v>0</v>
      </c>
      <c r="H54" s="232">
        <f t="shared" si="18"/>
        <v>0</v>
      </c>
      <c r="I54" s="232">
        <f t="shared" si="18"/>
        <v>0</v>
      </c>
      <c r="J54" s="232">
        <f t="shared" si="18"/>
        <v>0</v>
      </c>
      <c r="K54" s="232">
        <f t="shared" si="18"/>
        <v>0</v>
      </c>
      <c r="L54" s="232">
        <f t="shared" si="18"/>
        <v>0</v>
      </c>
      <c r="M54" s="232">
        <f t="shared" si="18"/>
        <v>0</v>
      </c>
      <c r="N54" s="232">
        <f t="shared" si="18"/>
        <v>0</v>
      </c>
      <c r="O54" s="232">
        <f t="shared" si="18"/>
        <v>0</v>
      </c>
      <c r="P54" s="232">
        <f t="shared" si="18"/>
        <v>0</v>
      </c>
      <c r="Q54" s="232">
        <f t="shared" si="18"/>
        <v>0</v>
      </c>
      <c r="R54" s="232">
        <f t="shared" si="18"/>
        <v>0</v>
      </c>
      <c r="S54" s="240">
        <v>0</v>
      </c>
      <c r="T54" s="226" t="s">
        <v>183</v>
      </c>
    </row>
    <row r="55" spans="1:20" ht="14.85" customHeight="1" x14ac:dyDescent="0.25">
      <c r="A55" s="226"/>
      <c r="C55" s="241"/>
      <c r="D55" s="241"/>
      <c r="E55" s="241"/>
      <c r="F55" s="241"/>
      <c r="G55" s="241"/>
      <c r="H55" s="241"/>
      <c r="I55" s="241"/>
      <c r="J55" s="241"/>
      <c r="K55" s="241"/>
      <c r="L55" s="241"/>
      <c r="M55" s="241"/>
      <c r="N55" s="241"/>
      <c r="O55" s="241"/>
      <c r="P55" s="241"/>
      <c r="Q55" s="241"/>
      <c r="R55" s="241"/>
      <c r="S55" s="240"/>
      <c r="T55" s="226" t="s">
        <v>183</v>
      </c>
    </row>
    <row r="56" spans="1:20" ht="14.85" customHeight="1" x14ac:dyDescent="0.25">
      <c r="A56" s="226"/>
      <c r="C56" s="236" t="s">
        <v>187</v>
      </c>
      <c r="D56" s="236" t="s">
        <v>188</v>
      </c>
      <c r="E56" s="236" t="s">
        <v>189</v>
      </c>
      <c r="F56" s="236" t="s">
        <v>190</v>
      </c>
      <c r="G56" s="236" t="s">
        <v>191</v>
      </c>
      <c r="H56" s="236" t="s">
        <v>192</v>
      </c>
      <c r="I56" s="236" t="s">
        <v>193</v>
      </c>
      <c r="J56" s="236" t="s">
        <v>180</v>
      </c>
      <c r="S56" s="225"/>
    </row>
    <row r="57" spans="1:20" ht="14.85" customHeight="1" x14ac:dyDescent="0.25">
      <c r="A57" s="226"/>
      <c r="B57" s="81" t="s">
        <v>194</v>
      </c>
      <c r="C57" s="237">
        <f>IF($C$29="ROI",C50*C$15/SUMIF($H$48:$R$48,"&lt;="&amp;$C46+5,$H$13:$R$13),IF($C$29="NI",C50*C$20/SUMIF($H$48:$R$48,"&lt;="&amp;$C46+5,$H$18:$R$18)))</f>
        <v>0</v>
      </c>
      <c r="D57" s="237">
        <f t="shared" ref="D57:G57" si="19">IF($C$29="ROI",D50*D$15/SUMIF($H$48:$R$48,"&lt;="&amp;$C46+5,$H$13:$R$13),IF($C$29="NI",D50*D$20/SUMIF($H$48:$R$48,"&lt;="&amp;$C46+5,$H$18:$R$18)))</f>
        <v>0</v>
      </c>
      <c r="E57" s="237">
        <f t="shared" si="19"/>
        <v>0</v>
      </c>
      <c r="F57" s="237">
        <f t="shared" si="19"/>
        <v>0</v>
      </c>
      <c r="G57" s="237">
        <f t="shared" si="19"/>
        <v>0</v>
      </c>
      <c r="H57" s="237">
        <f>IF($C$29="ROI",H50*H$15/SUMIF($H$48:$R$48,"&lt;="&amp;$C46+5,$H$13:$R$13),IF($C$29="NI",H50*H$20/SUMIF($H$48:$R$48,"&lt;="&amp;$C46+5,$H$18:$R$18)))</f>
        <v>0</v>
      </c>
      <c r="I57" s="237">
        <f>IF(C29="ROI",SUMPRODUCT($E$15:$R$15,E51:R51)/SUMIF(H48:R48,"&lt;="&amp;C46+5,$H$13:$R$13),IF(C29="NI",SUMPRODUCT($E$20:$R$20,E51:R51)/SUMIF(H48:R48,"&lt;="&amp;C46+5,$H$18:$R$18)))</f>
        <v>0</v>
      </c>
      <c r="J57" s="238">
        <f>SUM(C57:I57)</f>
        <v>0</v>
      </c>
      <c r="S57" s="225"/>
      <c r="T57" s="226" t="s">
        <v>183</v>
      </c>
    </row>
    <row r="58" spans="1:20" ht="14.85" customHeight="1" x14ac:dyDescent="0.25">
      <c r="A58" s="226"/>
      <c r="F58" s="239"/>
      <c r="I58" s="239"/>
      <c r="S58" s="225"/>
    </row>
    <row r="59" spans="1:20" ht="14.85" customHeight="1" x14ac:dyDescent="0.25">
      <c r="A59" s="226"/>
      <c r="E59" s="242"/>
      <c r="S59" s="225"/>
    </row>
    <row r="60" spans="1:20" ht="14.85" customHeight="1" x14ac:dyDescent="0.25">
      <c r="A60" s="226"/>
      <c r="B60" s="229" t="s">
        <v>196</v>
      </c>
      <c r="S60" s="225"/>
    </row>
    <row r="61" spans="1:20" ht="15" customHeight="1" thickBot="1" x14ac:dyDescent="0.3">
      <c r="A61" s="226"/>
      <c r="S61" s="225"/>
    </row>
    <row r="62" spans="1:20" ht="14.85" customHeight="1" x14ac:dyDescent="0.25">
      <c r="A62" s="243"/>
      <c r="B62" s="244" t="s">
        <v>197</v>
      </c>
      <c r="C62" s="245" t="s">
        <v>198</v>
      </c>
      <c r="D62" s="246"/>
      <c r="S62" s="225"/>
    </row>
    <row r="63" spans="1:20" ht="14.85" customHeight="1" x14ac:dyDescent="0.25">
      <c r="A63" s="243"/>
      <c r="B63" s="247" t="s">
        <v>199</v>
      </c>
      <c r="C63" s="248" t="s">
        <v>165</v>
      </c>
      <c r="D63" s="249"/>
      <c r="S63" s="225"/>
    </row>
    <row r="64" spans="1:20" ht="14.85" customHeight="1" x14ac:dyDescent="0.25">
      <c r="A64" s="243"/>
      <c r="B64" s="247" t="s">
        <v>174</v>
      </c>
      <c r="C64" s="250">
        <f>J41</f>
        <v>0</v>
      </c>
      <c r="D64" s="249"/>
      <c r="S64" s="225"/>
    </row>
    <row r="65" spans="1:19" ht="14.85" customHeight="1" x14ac:dyDescent="0.25">
      <c r="A65" s="243"/>
      <c r="B65" s="247" t="s">
        <v>195</v>
      </c>
      <c r="C65" s="250">
        <f>J57</f>
        <v>0</v>
      </c>
      <c r="D65" s="249"/>
      <c r="S65" s="225"/>
    </row>
    <row r="66" spans="1:19" ht="14.85" customHeight="1" x14ac:dyDescent="0.25">
      <c r="A66" s="243"/>
      <c r="B66" s="247" t="s">
        <v>200</v>
      </c>
      <c r="C66" s="1"/>
      <c r="D66" s="249"/>
      <c r="S66" s="225"/>
    </row>
    <row r="67" spans="1:19" ht="14.85" customHeight="1" x14ac:dyDescent="0.25">
      <c r="A67" s="243"/>
      <c r="B67" s="247"/>
      <c r="C67" s="1"/>
      <c r="D67" s="249"/>
      <c r="S67" s="225"/>
    </row>
    <row r="68" spans="1:19" ht="15" customHeight="1" thickBot="1" x14ac:dyDescent="0.3">
      <c r="A68" s="243"/>
      <c r="B68" s="251" t="s">
        <v>243</v>
      </c>
      <c r="C68" s="252">
        <f>SUM(C64:C65)</f>
        <v>0</v>
      </c>
      <c r="D68" s="249"/>
      <c r="S68" s="225"/>
    </row>
    <row r="69" spans="1:19" ht="15.6" customHeight="1" thickTop="1" thickBot="1" x14ac:dyDescent="0.3">
      <c r="A69" s="243"/>
      <c r="B69" s="277" t="s">
        <v>263</v>
      </c>
      <c r="C69" s="278">
        <f>IF(C25="YES",C68*(1+C6),IF(C23="YES",C24*(1+C6),0))</f>
        <v>0</v>
      </c>
      <c r="D69" s="268"/>
      <c r="S69" s="225"/>
    </row>
    <row r="70" spans="1:19" ht="15.6" customHeight="1" thickTop="1" thickBot="1" x14ac:dyDescent="0.3">
      <c r="A70" s="254"/>
      <c r="B70" s="255"/>
      <c r="C70" s="256"/>
      <c r="D70" s="257"/>
      <c r="E70" s="258"/>
      <c r="S70" s="225"/>
    </row>
    <row r="71" spans="1:19" ht="15" customHeight="1" thickBot="1" x14ac:dyDescent="0.3">
      <c r="A71" s="259"/>
      <c r="B71" s="260"/>
      <c r="C71" s="260"/>
      <c r="D71" s="260"/>
      <c r="E71" s="260"/>
      <c r="F71" s="261"/>
      <c r="G71" s="261"/>
      <c r="H71" s="261"/>
      <c r="I71" s="261"/>
      <c r="J71" s="261"/>
      <c r="K71" s="261"/>
      <c r="L71" s="261"/>
      <c r="M71" s="261"/>
      <c r="N71" s="261"/>
      <c r="O71" s="261"/>
      <c r="P71" s="261"/>
      <c r="Q71" s="261"/>
      <c r="R71" s="261"/>
      <c r="S71" s="262"/>
    </row>
    <row r="74" spans="1:19" ht="14.85" customHeight="1" x14ac:dyDescent="0.25">
      <c r="C74" s="81" t="s">
        <v>18</v>
      </c>
    </row>
    <row r="81" s="34" customFormat="1" ht="14.85" customHeight="1" x14ac:dyDescent="0.2"/>
    <row r="82" s="34" customFormat="1" ht="14.85" customHeight="1" x14ac:dyDescent="0.2"/>
    <row r="83" s="34" customFormat="1" ht="14.85" customHeight="1" x14ac:dyDescent="0.2"/>
    <row r="84" s="34" customFormat="1" ht="14.85" customHeight="1" x14ac:dyDescent="0.2"/>
    <row r="85" s="34" customFormat="1" ht="14.85" customHeight="1" x14ac:dyDescent="0.2"/>
    <row r="86" s="34" customFormat="1" ht="14.85" customHeight="1" x14ac:dyDescent="0.2"/>
    <row r="87" s="34" customFormat="1" ht="14.85" customHeight="1" x14ac:dyDescent="0.2"/>
    <row r="88" s="34" customFormat="1" ht="14.85" customHeight="1" x14ac:dyDescent="0.2"/>
    <row r="89" s="34" customFormat="1" ht="14.85" customHeight="1" x14ac:dyDescent="0.2"/>
    <row r="90" s="34" customFormat="1" ht="14.85" customHeight="1" x14ac:dyDescent="0.2"/>
    <row r="91" s="34" customFormat="1" ht="14.85" customHeight="1" x14ac:dyDescent="0.2"/>
    <row r="92" s="34" customFormat="1" ht="14.85" customHeight="1" x14ac:dyDescent="0.2"/>
    <row r="93" s="34" customFormat="1" ht="14.85" customHeight="1" x14ac:dyDescent="0.2"/>
    <row r="94" s="34" customFormat="1" ht="14.85" customHeight="1" x14ac:dyDescent="0.2"/>
    <row r="95" s="34" customFormat="1" ht="14.85" customHeight="1" x14ac:dyDescent="0.2"/>
    <row r="96" s="34" customFormat="1" ht="14.85" customHeight="1" x14ac:dyDescent="0.2"/>
    <row r="97" s="34" customFormat="1" ht="14.85" customHeight="1" x14ac:dyDescent="0.2"/>
    <row r="98" s="34" customFormat="1" ht="14.85" customHeight="1" x14ac:dyDescent="0.2"/>
    <row r="99" s="34" customFormat="1" ht="14.85" customHeight="1" x14ac:dyDescent="0.2"/>
    <row r="100" s="34" customFormat="1" ht="14.85" customHeight="1" x14ac:dyDescent="0.2"/>
    <row r="101" s="34" customFormat="1" ht="14.85" customHeight="1" x14ac:dyDescent="0.2"/>
    <row r="102" s="34" customFormat="1" ht="14.85" customHeight="1" x14ac:dyDescent="0.2"/>
    <row r="103" s="34" customFormat="1" ht="14.85" customHeight="1" x14ac:dyDescent="0.2"/>
    <row r="104" s="34" customFormat="1" ht="14.85" customHeight="1" x14ac:dyDescent="0.2"/>
    <row r="105" s="34" customFormat="1" ht="14.85" customHeight="1" x14ac:dyDescent="0.2"/>
    <row r="106" s="34" customFormat="1" ht="14.85" customHeight="1" x14ac:dyDescent="0.2"/>
  </sheetData>
  <mergeCells count="1">
    <mergeCell ref="B3:M3"/>
  </mergeCells>
  <conditionalFormatting sqref="S38">
    <cfRule type="cellIs" dxfId="3" priority="1" operator="greaterThan">
      <formula>0.5</formula>
    </cfRule>
  </conditionalFormatting>
  <dataValidations count="2">
    <dataValidation type="list" allowBlank="1" showInputMessage="1" showErrorMessage="1" sqref="C29" xr:uid="{A3BDC3B4-3DC1-4EAA-95BF-101E7E706276}">
      <formula1>"ROI, NI"</formula1>
    </dataValidation>
    <dataValidation type="list" allowBlank="1" showInputMessage="1" showErrorMessage="1" sqref="C25 C23" xr:uid="{6BDA9C82-3577-40B5-8C6A-1E5D02BD6D01}">
      <formula1>"YES, NO"</formula1>
    </dataValidation>
  </dataValidation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4C6A-C709-4044-8662-AB8B96AF7994}">
  <dimension ref="A1:T74"/>
  <sheetViews>
    <sheetView zoomScale="85" zoomScaleNormal="85" workbookViewId="0">
      <selection activeCell="F63" sqref="F63"/>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0.5703125" style="34" customWidth="1"/>
    <col min="6" max="11" width="9.5703125" style="34" customWidth="1"/>
    <col min="12" max="13" width="9.42578125" style="34" customWidth="1"/>
    <col min="14" max="16384" width="9.140625" style="34"/>
  </cols>
  <sheetData>
    <row r="1" spans="1:19" ht="18.600000000000001" customHeight="1" x14ac:dyDescent="0.3">
      <c r="A1" s="223" t="s">
        <v>201</v>
      </c>
      <c r="B1" s="224"/>
      <c r="S1" s="225"/>
    </row>
    <row r="2" spans="1:19" ht="14.85" customHeight="1" x14ac:dyDescent="0.25">
      <c r="A2" s="226"/>
      <c r="B2" s="224"/>
      <c r="S2" s="225"/>
    </row>
    <row r="3" spans="1:19" ht="44.25" customHeight="1" x14ac:dyDescent="0.25">
      <c r="A3" s="226"/>
      <c r="B3" s="330" t="s">
        <v>296</v>
      </c>
      <c r="C3" s="330"/>
      <c r="D3" s="330"/>
      <c r="E3" s="330"/>
      <c r="F3" s="330"/>
      <c r="G3" s="330"/>
      <c r="H3" s="330"/>
      <c r="I3" s="330"/>
      <c r="J3" s="330"/>
      <c r="K3" s="330"/>
      <c r="L3" s="330"/>
      <c r="M3" s="330"/>
      <c r="S3" s="225"/>
    </row>
    <row r="4" spans="1:19" ht="14.85" customHeight="1" x14ac:dyDescent="0.25">
      <c r="A4" s="226"/>
      <c r="B4" s="224"/>
      <c r="C4" s="281" t="s">
        <v>267</v>
      </c>
      <c r="D4" s="281" t="s">
        <v>265</v>
      </c>
      <c r="E4" s="281" t="s">
        <v>158</v>
      </c>
      <c r="F4" s="281" t="s">
        <v>159</v>
      </c>
      <c r="G4" s="281" t="s">
        <v>160</v>
      </c>
      <c r="H4" s="281" t="s">
        <v>161</v>
      </c>
      <c r="I4" s="281" t="s">
        <v>162</v>
      </c>
      <c r="J4" s="281" t="s">
        <v>163</v>
      </c>
      <c r="K4" s="281" t="s">
        <v>164</v>
      </c>
      <c r="L4" s="281" t="s">
        <v>165</v>
      </c>
      <c r="M4" s="281" t="s">
        <v>166</v>
      </c>
      <c r="N4" s="281" t="s">
        <v>167</v>
      </c>
      <c r="O4" s="281" t="s">
        <v>168</v>
      </c>
      <c r="P4" s="281" t="s">
        <v>169</v>
      </c>
      <c r="Q4" s="281" t="s">
        <v>170</v>
      </c>
      <c r="R4" s="281" t="s">
        <v>171</v>
      </c>
      <c r="S4" s="269"/>
    </row>
    <row r="5" spans="1:19" ht="14.85" customHeight="1" x14ac:dyDescent="0.25">
      <c r="A5" s="226"/>
      <c r="B5" s="81" t="s">
        <v>248</v>
      </c>
      <c r="C5" s="270">
        <v>5.3999999999999999E-2</v>
      </c>
      <c r="D5" s="270">
        <v>5.3999999999999999E-2</v>
      </c>
      <c r="E5" s="270">
        <v>5.3999999999999999E-2</v>
      </c>
      <c r="F5" s="270">
        <v>5.3999999999999999E-2</v>
      </c>
      <c r="G5" s="270">
        <v>5.3999999999999999E-2</v>
      </c>
      <c r="H5" s="270">
        <v>5.3999999999999999E-2</v>
      </c>
      <c r="I5" s="270">
        <v>5.3999999999999999E-2</v>
      </c>
      <c r="J5" s="270">
        <v>5.3999999999999999E-2</v>
      </c>
      <c r="K5" s="270">
        <v>5.3999999999999999E-2</v>
      </c>
      <c r="L5" s="270">
        <v>5.3999999999999999E-2</v>
      </c>
      <c r="M5" s="270">
        <v>5.3999999999999999E-2</v>
      </c>
      <c r="N5" s="270">
        <v>5.3999999999999999E-2</v>
      </c>
      <c r="O5" s="270">
        <v>5.3999999999999999E-2</v>
      </c>
      <c r="P5" s="270">
        <v>5.3999999999999999E-2</v>
      </c>
      <c r="Q5" s="270">
        <v>5.3999999999999999E-2</v>
      </c>
      <c r="R5" s="270">
        <v>5.3999999999999999E-2</v>
      </c>
    </row>
    <row r="6" spans="1:19" ht="14.85" customHeight="1" x14ac:dyDescent="0.25">
      <c r="A6" s="226"/>
      <c r="B6" s="81" t="s">
        <v>249</v>
      </c>
      <c r="C6" s="270">
        <v>4.9999999999998934E-3</v>
      </c>
      <c r="D6" s="270">
        <v>1.0945273631840724E-2</v>
      </c>
      <c r="E6" s="270">
        <v>4.9212598425196763E-3</v>
      </c>
      <c r="F6" s="270">
        <v>9.7943192948091173E-4</v>
      </c>
      <c r="G6" s="270">
        <v>6.9471624266144838E-2</v>
      </c>
      <c r="H6" s="270">
        <v>6.9533394327538911E-2</v>
      </c>
      <c r="I6" s="270">
        <v>1.7108639863130826E-2</v>
      </c>
      <c r="J6" s="270">
        <v>1.2811000402103145E-2</v>
      </c>
      <c r="K6" s="270">
        <v>1.866606544181848E-2</v>
      </c>
      <c r="L6" s="270">
        <v>1.5415728866970957E-2</v>
      </c>
      <c r="M6" s="270">
        <v>0.02</v>
      </c>
      <c r="N6" s="270">
        <v>0.02</v>
      </c>
      <c r="O6" s="270">
        <v>0.02</v>
      </c>
      <c r="P6" s="270">
        <v>0.02</v>
      </c>
      <c r="Q6" s="270">
        <v>0.02</v>
      </c>
      <c r="R6" s="270">
        <v>0.02</v>
      </c>
    </row>
    <row r="7" spans="1:19" ht="14.85" customHeight="1" x14ac:dyDescent="0.25">
      <c r="A7" s="226"/>
      <c r="B7" s="81"/>
      <c r="C7" s="81"/>
      <c r="D7" s="81"/>
      <c r="E7" s="81"/>
      <c r="F7" s="81"/>
      <c r="G7" s="81"/>
      <c r="H7" s="81"/>
      <c r="I7" s="81"/>
      <c r="J7" s="81"/>
      <c r="K7" s="81"/>
      <c r="L7" s="81"/>
      <c r="M7" s="81"/>
      <c r="N7" s="81"/>
      <c r="O7" s="81"/>
      <c r="P7" s="81"/>
      <c r="Q7" s="81"/>
      <c r="R7" s="81"/>
    </row>
    <row r="8" spans="1:19" ht="14.85" customHeight="1" x14ac:dyDescent="0.25">
      <c r="A8" s="226"/>
      <c r="B8" s="81" t="s">
        <v>250</v>
      </c>
      <c r="C8" s="270">
        <v>5.3999999999999999E-2</v>
      </c>
      <c r="D8" s="270">
        <v>5.3999999999999999E-2</v>
      </c>
      <c r="E8" s="270">
        <v>5.3999999999999999E-2</v>
      </c>
      <c r="F8" s="270">
        <v>5.3999999999999999E-2</v>
      </c>
      <c r="G8" s="270">
        <v>5.3999999999999999E-2</v>
      </c>
      <c r="H8" s="270">
        <v>5.3999999999999999E-2</v>
      </c>
      <c r="I8" s="270">
        <v>5.3999999999999999E-2</v>
      </c>
      <c r="J8" s="270">
        <v>5.3999999999999999E-2</v>
      </c>
      <c r="K8" s="270">
        <v>5.3999999999999999E-2</v>
      </c>
      <c r="L8" s="270">
        <v>5.3999999999999999E-2</v>
      </c>
      <c r="M8" s="270">
        <v>5.3999999999999999E-2</v>
      </c>
      <c r="N8" s="270">
        <v>5.3999999999999999E-2</v>
      </c>
      <c r="O8" s="270">
        <v>5.3999999999999999E-2</v>
      </c>
      <c r="P8" s="270">
        <v>5.3999999999999999E-2</v>
      </c>
      <c r="Q8" s="270">
        <v>5.3999999999999999E-2</v>
      </c>
      <c r="R8" s="270">
        <v>5.3999999999999999E-2</v>
      </c>
    </row>
    <row r="9" spans="1:19" ht="14.85" customHeight="1" x14ac:dyDescent="0.25">
      <c r="A9" s="226"/>
      <c r="B9" s="81" t="s">
        <v>251</v>
      </c>
      <c r="C9" s="270">
        <v>2.3369036027263812E-2</v>
      </c>
      <c r="D9" s="270">
        <v>1.8078020932445371E-2</v>
      </c>
      <c r="E9" s="270">
        <v>1.495327102803734E-2</v>
      </c>
      <c r="F9" s="270">
        <v>1.0128913443830712E-2</v>
      </c>
      <c r="G9" s="270">
        <v>6.1987237921604432E-2</v>
      </c>
      <c r="H9" s="270">
        <v>8.8412017167381896E-2</v>
      </c>
      <c r="I9" s="270">
        <v>3.7854889589905349E-2</v>
      </c>
      <c r="J9" s="270">
        <v>2.0867397339566995E-2</v>
      </c>
      <c r="K9" s="270">
        <v>1.6038878810757495E-2</v>
      </c>
      <c r="L9" s="270">
        <v>1.6685806393199831E-2</v>
      </c>
      <c r="M9" s="270">
        <v>0.02</v>
      </c>
      <c r="N9" s="270">
        <v>0.02</v>
      </c>
      <c r="O9" s="270">
        <v>0.02</v>
      </c>
      <c r="P9" s="270">
        <v>0.02</v>
      </c>
      <c r="Q9" s="270">
        <v>0.02</v>
      </c>
      <c r="R9" s="270">
        <v>0.02</v>
      </c>
    </row>
    <row r="10" spans="1:19" ht="14.85" customHeight="1" x14ac:dyDescent="0.25">
      <c r="A10" s="226"/>
      <c r="B10" s="81"/>
      <c r="C10" s="270"/>
      <c r="S10" s="225"/>
    </row>
    <row r="11" spans="1:19" ht="14.85" customHeight="1" x14ac:dyDescent="0.25">
      <c r="A11" s="226"/>
      <c r="C11" s="227"/>
      <c r="D11" s="227"/>
      <c r="E11" s="227"/>
      <c r="S11" s="225"/>
    </row>
    <row r="12" spans="1:19" ht="14.85" customHeight="1" x14ac:dyDescent="0.25">
      <c r="A12" s="226"/>
      <c r="C12" s="281" t="s">
        <v>267</v>
      </c>
      <c r="D12" s="281" t="s">
        <v>265</v>
      </c>
      <c r="E12" s="281" t="s">
        <v>158</v>
      </c>
      <c r="F12" s="281" t="s">
        <v>159</v>
      </c>
      <c r="G12" s="281" t="s">
        <v>160</v>
      </c>
      <c r="H12" s="281" t="s">
        <v>161</v>
      </c>
      <c r="I12" s="281" t="s">
        <v>162</v>
      </c>
      <c r="J12" s="281" t="s">
        <v>163</v>
      </c>
      <c r="K12" s="281" t="s">
        <v>164</v>
      </c>
      <c r="L12" s="281" t="s">
        <v>165</v>
      </c>
      <c r="M12" s="281" t="s">
        <v>166</v>
      </c>
      <c r="N12" s="281" t="s">
        <v>167</v>
      </c>
      <c r="O12" s="281" t="s">
        <v>168</v>
      </c>
      <c r="P12" s="281" t="s">
        <v>169</v>
      </c>
      <c r="Q12" s="281" t="s">
        <v>170</v>
      </c>
      <c r="R12" s="281" t="s">
        <v>171</v>
      </c>
      <c r="S12" s="225"/>
    </row>
    <row r="13" spans="1:19" ht="14.85" customHeight="1" x14ac:dyDescent="0.25">
      <c r="A13" s="226"/>
      <c r="B13" s="81" t="s">
        <v>252</v>
      </c>
      <c r="C13" s="271">
        <f t="shared" ref="C13:G14" si="0">D13*(1+C5)</f>
        <v>1.3007776144450243</v>
      </c>
      <c r="D13" s="271">
        <f t="shared" si="0"/>
        <v>1.2341343590560001</v>
      </c>
      <c r="E13" s="271">
        <f t="shared" si="0"/>
        <v>1.1709054640000001</v>
      </c>
      <c r="F13" s="271">
        <f t="shared" si="0"/>
        <v>1.110916</v>
      </c>
      <c r="G13" s="271">
        <f t="shared" si="0"/>
        <v>1.054</v>
      </c>
      <c r="H13" s="271">
        <v>1</v>
      </c>
      <c r="I13" s="271">
        <f t="shared" ref="I13:R14" si="1">H13/(1+I5)</f>
        <v>0.94876660341555974</v>
      </c>
      <c r="J13" s="271">
        <f t="shared" si="1"/>
        <v>0.90015806775669804</v>
      </c>
      <c r="K13" s="271">
        <f t="shared" si="1"/>
        <v>0.85403991248263567</v>
      </c>
      <c r="L13" s="271">
        <f t="shared" si="1"/>
        <v>0.8102845469474721</v>
      </c>
      <c r="M13" s="271">
        <f t="shared" si="1"/>
        <v>0.76877091740746872</v>
      </c>
      <c r="N13" s="271">
        <f t="shared" si="1"/>
        <v>0.72938417211334794</v>
      </c>
      <c r="O13" s="271">
        <f t="shared" si="1"/>
        <v>0.6920153435610511</v>
      </c>
      <c r="P13" s="271">
        <f t="shared" si="1"/>
        <v>0.65656104702187013</v>
      </c>
      <c r="Q13" s="271">
        <f t="shared" si="1"/>
        <v>0.62292319451790334</v>
      </c>
      <c r="R13" s="271">
        <f t="shared" si="1"/>
        <v>0.59100872345152122</v>
      </c>
      <c r="S13" s="225"/>
    </row>
    <row r="14" spans="1:19" ht="14.85" customHeight="1" x14ac:dyDescent="0.25">
      <c r="A14" s="226"/>
      <c r="B14" s="81" t="s">
        <v>253</v>
      </c>
      <c r="C14" s="271">
        <f t="shared" si="0"/>
        <v>1.093</v>
      </c>
      <c r="D14" s="271">
        <f t="shared" si="0"/>
        <v>1.0875621890547265</v>
      </c>
      <c r="E14" s="271">
        <f t="shared" si="0"/>
        <v>1.0757874015748032</v>
      </c>
      <c r="F14" s="271">
        <f t="shared" si="0"/>
        <v>1.070519098922625</v>
      </c>
      <c r="G14" s="271">
        <f t="shared" si="0"/>
        <v>1.0694716242661448</v>
      </c>
      <c r="H14" s="271">
        <v>1</v>
      </c>
      <c r="I14" s="271">
        <f t="shared" si="1"/>
        <v>0.98317914213624902</v>
      </c>
      <c r="J14" s="271">
        <f t="shared" si="1"/>
        <v>0.9707429537652239</v>
      </c>
      <c r="K14" s="271">
        <f t="shared" si="1"/>
        <v>0.95295503276060423</v>
      </c>
      <c r="L14" s="271">
        <f t="shared" si="1"/>
        <v>0.9384875629452164</v>
      </c>
      <c r="M14" s="271">
        <f t="shared" si="1"/>
        <v>0.92008584602472199</v>
      </c>
      <c r="N14" s="271">
        <f t="shared" si="1"/>
        <v>0.90204494708306071</v>
      </c>
      <c r="O14" s="271">
        <f t="shared" si="1"/>
        <v>0.88435779125790259</v>
      </c>
      <c r="P14" s="271">
        <f t="shared" si="1"/>
        <v>0.86701744240970846</v>
      </c>
      <c r="Q14" s="271">
        <f t="shared" si="1"/>
        <v>0.850017100401675</v>
      </c>
      <c r="R14" s="271">
        <f t="shared" si="1"/>
        <v>0.83335009843301466</v>
      </c>
      <c r="S14" s="225"/>
    </row>
    <row r="15" spans="1:19" ht="14.85" customHeight="1" x14ac:dyDescent="0.25">
      <c r="A15" s="226"/>
      <c r="B15" s="81" t="s">
        <v>254</v>
      </c>
      <c r="C15" s="271">
        <f t="shared" ref="C15:G15" si="2">C13*C14</f>
        <v>1.4217499325884115</v>
      </c>
      <c r="D15" s="271">
        <f t="shared" si="2"/>
        <v>1.3421978651225952</v>
      </c>
      <c r="E15" s="271">
        <f t="shared" si="2"/>
        <v>1.2596453466062993</v>
      </c>
      <c r="F15" s="271">
        <f t="shared" si="2"/>
        <v>1.189256795298727</v>
      </c>
      <c r="G15" s="271">
        <f t="shared" si="2"/>
        <v>1.1272230919765167</v>
      </c>
      <c r="H15" s="271">
        <v>1</v>
      </c>
      <c r="I15" s="271">
        <f t="shared" ref="I15:R15" si="3">I13*I14</f>
        <v>0.9328075352336328</v>
      </c>
      <c r="J15" s="271">
        <f t="shared" si="3"/>
        <v>0.87382210154973361</v>
      </c>
      <c r="K15" s="271">
        <f t="shared" si="3"/>
        <v>0.81386163277875367</v>
      </c>
      <c r="L15" s="271">
        <f t="shared" si="3"/>
        <v>0.76044196975690193</v>
      </c>
      <c r="M15" s="271">
        <f t="shared" si="3"/>
        <v>0.7073352399420525</v>
      </c>
      <c r="N15" s="271">
        <f t="shared" si="3"/>
        <v>0.65793730693720698</v>
      </c>
      <c r="O15" s="271">
        <f t="shared" si="3"/>
        <v>0.61198916074822973</v>
      </c>
      <c r="P15" s="271">
        <f t="shared" si="3"/>
        <v>0.56924987977474217</v>
      </c>
      <c r="Q15" s="271">
        <f t="shared" si="3"/>
        <v>0.52949536757705673</v>
      </c>
      <c r="R15" s="271">
        <f t="shared" si="3"/>
        <v>0.49251717786309557</v>
      </c>
      <c r="S15" s="225"/>
    </row>
    <row r="16" spans="1:19" ht="14.85" customHeight="1" x14ac:dyDescent="0.25">
      <c r="A16" s="226"/>
      <c r="B16" s="81"/>
      <c r="C16" s="271"/>
      <c r="D16" s="271"/>
      <c r="E16" s="271"/>
      <c r="F16" s="271"/>
      <c r="G16" s="271"/>
      <c r="H16" s="271"/>
      <c r="I16" s="271"/>
      <c r="J16" s="271"/>
      <c r="K16" s="271"/>
      <c r="L16" s="271"/>
      <c r="M16" s="271"/>
      <c r="N16" s="271"/>
      <c r="O16" s="271"/>
      <c r="P16" s="271"/>
      <c r="Q16" s="271"/>
      <c r="R16" s="271"/>
      <c r="S16" s="225"/>
    </row>
    <row r="17" spans="1:20" ht="14.85" customHeight="1" x14ac:dyDescent="0.25">
      <c r="A17" s="226"/>
      <c r="C17" s="281" t="s">
        <v>267</v>
      </c>
      <c r="D17" s="281" t="s">
        <v>265</v>
      </c>
      <c r="E17" s="281" t="s">
        <v>158</v>
      </c>
      <c r="F17" s="281" t="s">
        <v>159</v>
      </c>
      <c r="G17" s="281" t="s">
        <v>160</v>
      </c>
      <c r="H17" s="281" t="s">
        <v>161</v>
      </c>
      <c r="I17" s="281" t="s">
        <v>162</v>
      </c>
      <c r="J17" s="281" t="s">
        <v>163</v>
      </c>
      <c r="K17" s="281" t="s">
        <v>164</v>
      </c>
      <c r="L17" s="281" t="s">
        <v>165</v>
      </c>
      <c r="M17" s="281" t="s">
        <v>166</v>
      </c>
      <c r="N17" s="281" t="s">
        <v>167</v>
      </c>
      <c r="O17" s="281" t="s">
        <v>168</v>
      </c>
      <c r="P17" s="281" t="s">
        <v>169</v>
      </c>
      <c r="Q17" s="281" t="s">
        <v>170</v>
      </c>
      <c r="R17" s="281" t="s">
        <v>171</v>
      </c>
      <c r="S17" s="225"/>
    </row>
    <row r="18" spans="1:20" ht="14.85" customHeight="1" x14ac:dyDescent="0.25">
      <c r="A18" s="226"/>
      <c r="B18" s="81" t="s">
        <v>255</v>
      </c>
      <c r="C18" s="271">
        <f t="shared" ref="C18:G18" si="4">D18*(1+C8)</f>
        <v>1.3007776144450243</v>
      </c>
      <c r="D18" s="271">
        <f t="shared" si="4"/>
        <v>1.2341343590560001</v>
      </c>
      <c r="E18" s="271">
        <f t="shared" si="4"/>
        <v>1.1709054640000001</v>
      </c>
      <c r="F18" s="271">
        <f t="shared" si="4"/>
        <v>1.110916</v>
      </c>
      <c r="G18" s="271">
        <f t="shared" si="4"/>
        <v>1.054</v>
      </c>
      <c r="H18" s="271">
        <v>1</v>
      </c>
      <c r="I18" s="271">
        <f t="shared" ref="I18:R19" si="5">H18/(1+I8)</f>
        <v>0.94876660341555974</v>
      </c>
      <c r="J18" s="271">
        <f t="shared" si="5"/>
        <v>0.90015806775669804</v>
      </c>
      <c r="K18" s="271">
        <f t="shared" si="5"/>
        <v>0.85403991248263567</v>
      </c>
      <c r="L18" s="271">
        <f t="shared" si="5"/>
        <v>0.8102845469474721</v>
      </c>
      <c r="M18" s="271">
        <f t="shared" si="5"/>
        <v>0.76877091740746872</v>
      </c>
      <c r="N18" s="271">
        <f t="shared" si="5"/>
        <v>0.72938417211334794</v>
      </c>
      <c r="O18" s="271">
        <f t="shared" si="5"/>
        <v>0.6920153435610511</v>
      </c>
      <c r="P18" s="271">
        <f t="shared" si="5"/>
        <v>0.65656104702187013</v>
      </c>
      <c r="Q18" s="271">
        <f t="shared" si="5"/>
        <v>0.62292319451790334</v>
      </c>
      <c r="R18" s="271">
        <f t="shared" si="5"/>
        <v>0.59100872345152122</v>
      </c>
      <c r="S18" s="225"/>
    </row>
    <row r="19" spans="1:20" ht="14.85" customHeight="1" x14ac:dyDescent="0.25">
      <c r="A19" s="226"/>
      <c r="B19" s="81" t="s">
        <v>256</v>
      </c>
      <c r="C19" s="271">
        <f t="shared" ref="C19:F19" si="6">D19*(1+D9)</f>
        <v>1.2064700285442436</v>
      </c>
      <c r="D19" s="271">
        <f t="shared" si="6"/>
        <v>1.1850467289719626</v>
      </c>
      <c r="E19" s="271">
        <f t="shared" si="6"/>
        <v>1.1675874769797423</v>
      </c>
      <c r="F19" s="271">
        <f t="shared" si="6"/>
        <v>1.1558796718322697</v>
      </c>
      <c r="G19" s="271">
        <f>H19*(1+H9)</f>
        <v>1.0884120171673819</v>
      </c>
      <c r="H19" s="271">
        <v>1</v>
      </c>
      <c r="I19" s="271">
        <f t="shared" si="5"/>
        <v>0.96352583586626139</v>
      </c>
      <c r="J19" s="271">
        <f t="shared" si="5"/>
        <v>0.94383054878357298</v>
      </c>
      <c r="K19" s="271">
        <f t="shared" si="5"/>
        <v>0.9289315285732942</v>
      </c>
      <c r="L19" s="271">
        <f t="shared" si="5"/>
        <v>0.91368594184350505</v>
      </c>
      <c r="M19" s="271">
        <f t="shared" si="5"/>
        <v>0.89577053121912253</v>
      </c>
      <c r="N19" s="271">
        <f t="shared" si="5"/>
        <v>0.87820640315600251</v>
      </c>
      <c r="O19" s="271">
        <f t="shared" si="5"/>
        <v>0.86098666976078675</v>
      </c>
      <c r="P19" s="271">
        <f t="shared" si="5"/>
        <v>0.8441045781968497</v>
      </c>
      <c r="Q19" s="271">
        <f t="shared" si="5"/>
        <v>0.82755350803612715</v>
      </c>
      <c r="R19" s="271">
        <f t="shared" si="5"/>
        <v>0.8113269686628698</v>
      </c>
      <c r="S19" s="225"/>
    </row>
    <row r="20" spans="1:20" ht="14.85" customHeight="1" x14ac:dyDescent="0.25">
      <c r="A20" s="226"/>
      <c r="B20" s="81" t="s">
        <v>257</v>
      </c>
      <c r="C20" s="271">
        <f t="shared" ref="C20:G20" si="7">C18*C19</f>
        <v>1.5693492056292015</v>
      </c>
      <c r="D20" s="271">
        <f t="shared" si="7"/>
        <v>1.4625068853112226</v>
      </c>
      <c r="E20" s="271">
        <f t="shared" si="7"/>
        <v>1.3671345564935546</v>
      </c>
      <c r="F20" s="271">
        <f t="shared" si="7"/>
        <v>1.2840852215132177</v>
      </c>
      <c r="G20" s="271">
        <f t="shared" si="7"/>
        <v>1.1471862660944205</v>
      </c>
      <c r="H20" s="271">
        <v>1</v>
      </c>
      <c r="I20" s="271">
        <f t="shared" ref="I20:R20" si="8">I18*I19</f>
        <v>0.91416113459797088</v>
      </c>
      <c r="J20" s="271">
        <f t="shared" si="8"/>
        <v>0.84959668308276504</v>
      </c>
      <c r="K20" s="271">
        <f t="shared" si="8"/>
        <v>0.7933446013650971</v>
      </c>
      <c r="L20" s="271">
        <f t="shared" si="8"/>
        <v>0.74034559943893885</v>
      </c>
      <c r="M20" s="271">
        <f t="shared" si="8"/>
        <v>0.68864233307190048</v>
      </c>
      <c r="N20" s="271">
        <f t="shared" si="8"/>
        <v>0.64054985031058198</v>
      </c>
      <c r="O20" s="271">
        <f t="shared" si="8"/>
        <v>0.59581598607599606</v>
      </c>
      <c r="P20" s="271">
        <f t="shared" si="8"/>
        <v>0.55420618565687774</v>
      </c>
      <c r="Q20" s="271">
        <f t="shared" si="8"/>
        <v>0.51550227486036171</v>
      </c>
      <c r="R20" s="271">
        <f t="shared" si="8"/>
        <v>0.47950131605123503</v>
      </c>
      <c r="S20" s="225"/>
    </row>
    <row r="21" spans="1:20" ht="14.85" customHeight="1" x14ac:dyDescent="0.25">
      <c r="A21" s="226"/>
      <c r="B21" s="81"/>
      <c r="C21" s="271"/>
      <c r="D21" s="271"/>
      <c r="E21" s="271"/>
      <c r="F21" s="271"/>
      <c r="G21" s="271"/>
      <c r="H21" s="271"/>
      <c r="I21" s="271"/>
      <c r="J21" s="271"/>
      <c r="K21" s="271"/>
      <c r="L21" s="271"/>
      <c r="M21" s="271"/>
      <c r="N21" s="271"/>
      <c r="O21" s="271"/>
      <c r="P21" s="271"/>
      <c r="Q21" s="271"/>
      <c r="R21" s="271"/>
      <c r="S21" s="225"/>
    </row>
    <row r="22" spans="1:20" ht="14.85" customHeight="1" x14ac:dyDescent="0.25">
      <c r="A22" s="226"/>
      <c r="C22" s="224" t="s">
        <v>162</v>
      </c>
      <c r="S22" s="225"/>
    </row>
    <row r="23" spans="1:20" ht="14.85" customHeight="1" x14ac:dyDescent="0.25">
      <c r="A23" s="226"/>
      <c r="B23" s="263" t="s">
        <v>242</v>
      </c>
      <c r="C23" s="264" t="s">
        <v>203</v>
      </c>
      <c r="S23" s="225"/>
    </row>
    <row r="24" spans="1:20" ht="14.85" customHeight="1" x14ac:dyDescent="0.25">
      <c r="A24" s="226"/>
      <c r="B24" s="265" t="s">
        <v>268</v>
      </c>
      <c r="C24" s="231">
        <v>0</v>
      </c>
      <c r="D24" s="34" t="s">
        <v>205</v>
      </c>
      <c r="S24" s="225"/>
    </row>
    <row r="25" spans="1:20" ht="14.85" customHeight="1" x14ac:dyDescent="0.25">
      <c r="A25" s="226"/>
      <c r="B25" s="263" t="s">
        <v>269</v>
      </c>
      <c r="C25" s="266" t="s">
        <v>202</v>
      </c>
      <c r="S25" s="225"/>
    </row>
    <row r="26" spans="1:20" ht="14.85" customHeight="1" x14ac:dyDescent="0.25">
      <c r="A26" s="226"/>
      <c r="B26" s="267" t="s">
        <v>207</v>
      </c>
      <c r="S26" s="225"/>
    </row>
    <row r="27" spans="1:20" ht="14.85" customHeight="1" x14ac:dyDescent="0.25">
      <c r="A27" s="226"/>
      <c r="B27" s="267"/>
      <c r="S27" s="225"/>
    </row>
    <row r="28" spans="1:20" ht="14.85" customHeight="1" x14ac:dyDescent="0.25">
      <c r="A28" s="226"/>
      <c r="B28" s="229" t="s">
        <v>174</v>
      </c>
      <c r="S28" s="225"/>
    </row>
    <row r="29" spans="1:20" ht="14.85" customHeight="1" x14ac:dyDescent="0.25">
      <c r="A29" s="226"/>
      <c r="B29" s="229" t="s">
        <v>261</v>
      </c>
      <c r="C29" s="272" t="s">
        <v>262</v>
      </c>
      <c r="S29" s="225"/>
    </row>
    <row r="30" spans="1:20" ht="14.85" customHeight="1" x14ac:dyDescent="0.25">
      <c r="A30" s="226"/>
      <c r="B30" s="81" t="s">
        <v>175</v>
      </c>
      <c r="C30" s="231">
        <v>5</v>
      </c>
      <c r="D30" s="224" t="s">
        <v>176</v>
      </c>
      <c r="S30" s="225"/>
      <c r="T30" s="226" t="s">
        <v>177</v>
      </c>
    </row>
    <row r="31" spans="1:20" ht="14.85" customHeight="1" x14ac:dyDescent="0.25">
      <c r="A31" s="226"/>
      <c r="B31" s="81" t="s">
        <v>178</v>
      </c>
      <c r="C31" s="231">
        <v>0</v>
      </c>
      <c r="D31" s="224" t="s">
        <v>179</v>
      </c>
      <c r="S31" s="225"/>
      <c r="T31" s="226" t="s">
        <v>177</v>
      </c>
    </row>
    <row r="32" spans="1:20" ht="14.85" customHeight="1" x14ac:dyDescent="0.25">
      <c r="A32" s="226"/>
      <c r="C32" s="81">
        <v>0</v>
      </c>
      <c r="D32" s="81">
        <v>1</v>
      </c>
      <c r="E32" s="81">
        <v>2</v>
      </c>
      <c r="F32" s="81">
        <v>3</v>
      </c>
      <c r="G32" s="81">
        <v>4</v>
      </c>
      <c r="H32" s="81">
        <v>5</v>
      </c>
      <c r="I32" s="81">
        <v>6</v>
      </c>
      <c r="J32" s="81">
        <v>7</v>
      </c>
      <c r="K32" s="81">
        <v>8</v>
      </c>
      <c r="L32" s="81">
        <v>9</v>
      </c>
      <c r="M32" s="81">
        <v>10</v>
      </c>
      <c r="N32" s="81">
        <v>11</v>
      </c>
      <c r="O32" s="81">
        <v>12</v>
      </c>
      <c r="P32" s="81">
        <v>13</v>
      </c>
      <c r="Q32" s="81">
        <v>14</v>
      </c>
      <c r="R32" s="81">
        <v>15</v>
      </c>
      <c r="S32" s="225"/>
    </row>
    <row r="33" spans="1:20" ht="14.85" customHeight="1" x14ac:dyDescent="0.25">
      <c r="A33" s="226"/>
      <c r="C33" s="281" t="s">
        <v>267</v>
      </c>
      <c r="D33" s="281" t="s">
        <v>265</v>
      </c>
      <c r="E33" s="281" t="s">
        <v>158</v>
      </c>
      <c r="F33" s="281" t="s">
        <v>159</v>
      </c>
      <c r="G33" s="281" t="s">
        <v>160</v>
      </c>
      <c r="H33" s="281" t="s">
        <v>161</v>
      </c>
      <c r="I33" s="281" t="s">
        <v>162</v>
      </c>
      <c r="J33" s="281" t="s">
        <v>163</v>
      </c>
      <c r="K33" s="281" t="s">
        <v>164</v>
      </c>
      <c r="L33" s="281" t="s">
        <v>165</v>
      </c>
      <c r="M33" s="281" t="s">
        <v>166</v>
      </c>
      <c r="N33" s="281" t="s">
        <v>167</v>
      </c>
      <c r="O33" s="281" t="s">
        <v>168</v>
      </c>
      <c r="P33" s="281" t="s">
        <v>169</v>
      </c>
      <c r="Q33" s="281" t="s">
        <v>170</v>
      </c>
      <c r="R33" s="281" t="s">
        <v>171</v>
      </c>
      <c r="S33" s="225" t="s">
        <v>180</v>
      </c>
    </row>
    <row r="34" spans="1:20" ht="14.85" customHeight="1" x14ac:dyDescent="0.25">
      <c r="A34" s="226"/>
      <c r="B34" s="81" t="s">
        <v>181</v>
      </c>
      <c r="C34" s="231">
        <v>0</v>
      </c>
      <c r="D34" s="231">
        <v>0</v>
      </c>
      <c r="E34" s="231">
        <v>0</v>
      </c>
      <c r="F34" s="231">
        <v>0</v>
      </c>
      <c r="G34" s="231">
        <v>0</v>
      </c>
      <c r="H34" s="231">
        <v>0</v>
      </c>
      <c r="I34" s="231">
        <v>0</v>
      </c>
      <c r="S34" s="225"/>
      <c r="T34" s="226" t="s">
        <v>177</v>
      </c>
    </row>
    <row r="35" spans="1:20" ht="14.85" customHeight="1" x14ac:dyDescent="0.25">
      <c r="A35" s="226"/>
      <c r="B35" s="81" t="s">
        <v>182</v>
      </c>
      <c r="C35" s="232">
        <f>IF(C32=$C30+6,-$C31,0)</f>
        <v>0</v>
      </c>
      <c r="D35" s="232">
        <f t="shared" ref="D35:H35" si="9">IF(D32=$C30+6,-$C31,0)</f>
        <v>0</v>
      </c>
      <c r="E35" s="232">
        <f t="shared" si="9"/>
        <v>0</v>
      </c>
      <c r="F35" s="232">
        <f t="shared" si="9"/>
        <v>0</v>
      </c>
      <c r="G35" s="232">
        <f t="shared" si="9"/>
        <v>0</v>
      </c>
      <c r="H35" s="232">
        <f t="shared" si="9"/>
        <v>0</v>
      </c>
      <c r="I35" s="232">
        <f>IF(I32=$C30+6,-$C31,0)</f>
        <v>0</v>
      </c>
      <c r="J35" s="232">
        <f t="shared" ref="J35:R35" si="10">IF(J32=$C30+6,-$C31,0)</f>
        <v>0</v>
      </c>
      <c r="K35" s="232">
        <f t="shared" si="10"/>
        <v>0</v>
      </c>
      <c r="L35" s="232">
        <f t="shared" si="10"/>
        <v>0</v>
      </c>
      <c r="M35" s="232">
        <f t="shared" si="10"/>
        <v>0</v>
      </c>
      <c r="N35" s="232">
        <f t="shared" si="10"/>
        <v>0</v>
      </c>
      <c r="O35" s="232">
        <f t="shared" si="10"/>
        <v>0</v>
      </c>
      <c r="P35" s="232">
        <f t="shared" si="10"/>
        <v>0</v>
      </c>
      <c r="Q35" s="232">
        <f t="shared" si="10"/>
        <v>0</v>
      </c>
      <c r="R35" s="232">
        <f t="shared" si="10"/>
        <v>0</v>
      </c>
      <c r="S35" s="233"/>
      <c r="T35" s="226" t="s">
        <v>183</v>
      </c>
    </row>
    <row r="36" spans="1:20" ht="14.85" customHeight="1" x14ac:dyDescent="0.25">
      <c r="A36" s="226"/>
      <c r="B36" s="81" t="s">
        <v>184</v>
      </c>
      <c r="C36" s="232"/>
      <c r="D36" s="232"/>
      <c r="E36" s="232"/>
      <c r="F36" s="232"/>
      <c r="G36" s="232"/>
      <c r="H36" s="232"/>
      <c r="I36" s="232">
        <f>IF($C$29="ROI",IF(I32&lt;=$C30+5,-$J41/I14,0),IF($C$29="NI",IF(I32&lt;=$C30+5,-$J41/I19,0)))</f>
        <v>0</v>
      </c>
      <c r="J36" s="232">
        <f>IF($C$29="ROI",IF(J32&lt;=$C30+5,-$J41/J14,0),IF($C$29="NI",IF(J32&lt;=$C30+5,-$J41/J19,0)))</f>
        <v>0</v>
      </c>
      <c r="K36" s="232">
        <f>IF($C$29="ROI",IF(K32&lt;=$C30+5,-$J41/K14,0),IF($C$29="NI",IF(K32&lt;=$C30+5,-$J41/K19,0)))</f>
        <v>0</v>
      </c>
      <c r="L36" s="232">
        <f>IF(C29="ROI",IF(L32&lt;=$C30+5,-$J41/L14,0),IF(C29="NI",IF(L32&lt;=$C30+5,-$J41/L19,0)))</f>
        <v>0</v>
      </c>
      <c r="M36" s="232">
        <f>IF($C$29="ROI",IF(M32&lt;=$C30+5,-$J41/M14,0),IF($C$29="NI",IF(M32&lt;=$C30+5,-$J41/M19,0)))</f>
        <v>0</v>
      </c>
      <c r="N36" s="232">
        <f t="shared" ref="N36:R36" si="11">IF($C$29="ROI",IF(N32&lt;=$C30+5,-$J41/N14,0),IF($C$29="NI",IF(N32&lt;=$C30+5,-$J41/N19,0)))</f>
        <v>0</v>
      </c>
      <c r="O36" s="232">
        <f t="shared" si="11"/>
        <v>0</v>
      </c>
      <c r="P36" s="232">
        <f t="shared" si="11"/>
        <v>0</v>
      </c>
      <c r="Q36" s="232">
        <f t="shared" si="11"/>
        <v>0</v>
      </c>
      <c r="R36" s="232">
        <f t="shared" si="11"/>
        <v>0</v>
      </c>
      <c r="S36" s="233"/>
      <c r="T36" s="226" t="s">
        <v>183</v>
      </c>
    </row>
    <row r="37" spans="1:20" ht="14.85" customHeight="1" x14ac:dyDescent="0.25">
      <c r="A37" s="226"/>
      <c r="B37" s="81" t="s">
        <v>185</v>
      </c>
      <c r="C37" s="232">
        <f>SUM(C34:C35)</f>
        <v>0</v>
      </c>
      <c r="D37" s="232">
        <f t="shared" ref="D37:R37" si="12">SUM(D34:D36)</f>
        <v>0</v>
      </c>
      <c r="E37" s="232">
        <f t="shared" si="12"/>
        <v>0</v>
      </c>
      <c r="F37" s="232">
        <f t="shared" si="12"/>
        <v>0</v>
      </c>
      <c r="G37" s="232">
        <f t="shared" si="12"/>
        <v>0</v>
      </c>
      <c r="H37" s="232">
        <f t="shared" si="12"/>
        <v>0</v>
      </c>
      <c r="I37" s="232">
        <f t="shared" si="12"/>
        <v>0</v>
      </c>
      <c r="J37" s="232">
        <f t="shared" si="12"/>
        <v>0</v>
      </c>
      <c r="K37" s="232">
        <f t="shared" si="12"/>
        <v>0</v>
      </c>
      <c r="L37" s="232">
        <f t="shared" si="12"/>
        <v>0</v>
      </c>
      <c r="M37" s="232">
        <f t="shared" si="12"/>
        <v>0</v>
      </c>
      <c r="N37" s="232">
        <f t="shared" si="12"/>
        <v>0</v>
      </c>
      <c r="O37" s="232">
        <f t="shared" si="12"/>
        <v>0</v>
      </c>
      <c r="P37" s="232">
        <f t="shared" si="12"/>
        <v>0</v>
      </c>
      <c r="Q37" s="232">
        <f t="shared" si="12"/>
        <v>0</v>
      </c>
      <c r="R37" s="232">
        <f t="shared" si="12"/>
        <v>0</v>
      </c>
      <c r="S37" s="234" t="s">
        <v>186</v>
      </c>
      <c r="T37" s="226" t="s">
        <v>183</v>
      </c>
    </row>
    <row r="38" spans="1:20" ht="14.85" customHeight="1" x14ac:dyDescent="0.25">
      <c r="A38" s="226"/>
      <c r="B38" s="81" t="s">
        <v>241</v>
      </c>
      <c r="C38" s="232">
        <f>IF($C$29="ROI",C$37*C$15,IF($C$29="NI",C$37*C$20))</f>
        <v>0</v>
      </c>
      <c r="D38" s="232">
        <f t="shared" ref="D38:R38" si="13">IF($C$29="ROI",D37*D15,IF($C$29="NI",D37*D20))</f>
        <v>0</v>
      </c>
      <c r="E38" s="232">
        <f t="shared" si="13"/>
        <v>0</v>
      </c>
      <c r="F38" s="232">
        <f t="shared" si="13"/>
        <v>0</v>
      </c>
      <c r="G38" s="232">
        <f t="shared" si="13"/>
        <v>0</v>
      </c>
      <c r="H38" s="232">
        <f t="shared" si="13"/>
        <v>0</v>
      </c>
      <c r="I38" s="232">
        <f t="shared" si="13"/>
        <v>0</v>
      </c>
      <c r="J38" s="232">
        <f t="shared" si="13"/>
        <v>0</v>
      </c>
      <c r="K38" s="232">
        <f t="shared" si="13"/>
        <v>0</v>
      </c>
      <c r="L38" s="232">
        <f t="shared" si="13"/>
        <v>0</v>
      </c>
      <c r="M38" s="232">
        <f t="shared" si="13"/>
        <v>0</v>
      </c>
      <c r="N38" s="232">
        <f t="shared" si="13"/>
        <v>0</v>
      </c>
      <c r="O38" s="232">
        <f t="shared" si="13"/>
        <v>0</v>
      </c>
      <c r="P38" s="232">
        <f t="shared" si="13"/>
        <v>0</v>
      </c>
      <c r="Q38" s="232">
        <f t="shared" si="13"/>
        <v>0</v>
      </c>
      <c r="R38" s="232">
        <f t="shared" si="13"/>
        <v>0</v>
      </c>
      <c r="S38" s="235">
        <f>ABS(SUM(C38:R38))</f>
        <v>0</v>
      </c>
      <c r="T38" s="226" t="s">
        <v>183</v>
      </c>
    </row>
    <row r="39" spans="1:20" ht="14.85" customHeight="1" x14ac:dyDescent="0.25">
      <c r="A39" s="226"/>
      <c r="S39" s="225"/>
      <c r="T39" s="226" t="s">
        <v>183</v>
      </c>
    </row>
    <row r="40" spans="1:20" ht="14.85" customHeight="1" x14ac:dyDescent="0.25">
      <c r="A40" s="226"/>
      <c r="C40" s="236" t="s">
        <v>187</v>
      </c>
      <c r="D40" s="236" t="s">
        <v>188</v>
      </c>
      <c r="E40" s="236" t="s">
        <v>189</v>
      </c>
      <c r="F40" s="236" t="s">
        <v>190</v>
      </c>
      <c r="G40" s="236" t="s">
        <v>191</v>
      </c>
      <c r="H40" s="236" t="s">
        <v>192</v>
      </c>
      <c r="I40" s="236" t="s">
        <v>193</v>
      </c>
      <c r="J40" s="236" t="s">
        <v>180</v>
      </c>
      <c r="S40" s="225"/>
    </row>
    <row r="41" spans="1:20" ht="14.85" customHeight="1" x14ac:dyDescent="0.25">
      <c r="A41" s="226"/>
      <c r="B41" s="81" t="s">
        <v>194</v>
      </c>
      <c r="C41" s="237">
        <f>IF(C29="ROI",C34*C$15/SUMIF($H$32:$R$32,"&lt;="&amp;$C30+5,$H$13:$R$13),IF(C29="NI",C34*C$20/SUMIF($H$32:$R$32,"&lt;="&amp;$C30+5,$H$18:$R$18)))</f>
        <v>0</v>
      </c>
      <c r="D41" s="237">
        <f>IF(C29="ROI",D34*D$15/SUMIF($H$32:$R$32,"&lt;="&amp;$C30+5,$H$13:$R$13),IF(C29="NI",D34*D$20/SUMIF($H$32:$R$32,"&lt;="&amp;$C30+5,$H$18:$R$18)))</f>
        <v>0</v>
      </c>
      <c r="E41" s="237">
        <f>IF(C29="ROI",E34*E$15/SUMIF($H$32:$R$32,"&lt;="&amp;$C30+5,$H$13:$R$13),IF(C29="NI",E34*E$20/SUMIF($H$32:$R$32,"&lt;="&amp;$C30+5,$H$18:$R$18)))</f>
        <v>0</v>
      </c>
      <c r="F41" s="237">
        <f>IF(C29="ROI",F34*F$15/SUMIF($H$32:$R$32,"&lt;="&amp;$C30+5,$H$13:$R$13),IF(C29="NI",F34*F$20/SUMIF($H$32:$R$32,"&lt;="&amp;$C30+5,$H$18:$R$18)))</f>
        <v>0</v>
      </c>
      <c r="G41" s="237">
        <f>IF(C29="ROI",G34*G$15/SUMIF($H$32:$R$32,"&lt;="&amp;$C30+5,$H$13:$R$13),IF(C29="NI",G34*G$20/SUMIF($I$32:$R$32,"&lt;="&amp;$C30+5,$H$18:$R$18)))</f>
        <v>0</v>
      </c>
      <c r="H41" s="237">
        <f>IF(C29="ROI",H34*H$15/SUMIF($H$32:$R$32,"&lt;="&amp;$C30+5,$H$13:$R$13),IF(C29="NI",H34*H$20/SUMIF($I$32:$R$32,"&lt;="&amp;$C30+5,$I$18:$R$18)))</f>
        <v>0</v>
      </c>
      <c r="I41" s="237">
        <f>IF(C29="ROI",SUMPRODUCT($E$15:$R$15,E35:R35)/SUMIF(H32:R32,"&lt;="&amp;C30+5,$H$13:$R$13),IF(C29="NI",SUMPRODUCT($E$20:$R$20,E35:R35)/SUMIF(H32:R32,"&lt;="&amp;C30+5,$H$18:$R$18)))</f>
        <v>0</v>
      </c>
      <c r="J41" s="238">
        <f>SUM(C41:I41)</f>
        <v>0</v>
      </c>
      <c r="S41" s="225"/>
      <c r="T41" s="226" t="s">
        <v>183</v>
      </c>
    </row>
    <row r="42" spans="1:20" ht="14.85" customHeight="1" x14ac:dyDescent="0.25">
      <c r="A42" s="226"/>
      <c r="C42" s="239"/>
      <c r="D42" s="239"/>
      <c r="E42" s="239"/>
      <c r="F42" s="239"/>
      <c r="G42" s="239"/>
      <c r="H42" s="239"/>
      <c r="I42" s="239"/>
      <c r="J42" s="239"/>
      <c r="K42" s="239"/>
      <c r="L42" s="239"/>
      <c r="S42" s="225"/>
    </row>
    <row r="43" spans="1:20" ht="14.85" customHeight="1" x14ac:dyDescent="0.25">
      <c r="A43" s="226"/>
      <c r="S43" s="225"/>
    </row>
    <row r="44" spans="1:20" ht="14.85" customHeight="1" x14ac:dyDescent="0.25">
      <c r="A44" s="226"/>
      <c r="S44" s="225"/>
    </row>
    <row r="45" spans="1:20" ht="14.85" customHeight="1" x14ac:dyDescent="0.25">
      <c r="A45" s="226"/>
      <c r="B45" s="229" t="s">
        <v>195</v>
      </c>
      <c r="S45" s="225"/>
    </row>
    <row r="46" spans="1:20" ht="14.85" customHeight="1" x14ac:dyDescent="0.25">
      <c r="A46" s="226"/>
      <c r="B46" s="81" t="s">
        <v>175</v>
      </c>
      <c r="C46" s="231">
        <v>5</v>
      </c>
      <c r="D46" s="224" t="s">
        <v>176</v>
      </c>
      <c r="S46" s="225"/>
      <c r="T46" s="226" t="s">
        <v>177</v>
      </c>
    </row>
    <row r="47" spans="1:20" ht="14.85" customHeight="1" x14ac:dyDescent="0.25">
      <c r="A47" s="226"/>
      <c r="B47" s="81" t="s">
        <v>178</v>
      </c>
      <c r="C47" s="231">
        <v>0</v>
      </c>
      <c r="D47" s="224" t="s">
        <v>179</v>
      </c>
      <c r="S47" s="225"/>
      <c r="T47" s="226" t="s">
        <v>177</v>
      </c>
    </row>
    <row r="48" spans="1:20" ht="14.85" customHeight="1" x14ac:dyDescent="0.25">
      <c r="A48" s="226"/>
      <c r="C48" s="81">
        <v>0</v>
      </c>
      <c r="D48" s="81">
        <v>1</v>
      </c>
      <c r="E48" s="81">
        <v>2</v>
      </c>
      <c r="F48" s="81">
        <v>3</v>
      </c>
      <c r="G48" s="81">
        <v>4</v>
      </c>
      <c r="H48" s="81">
        <v>5</v>
      </c>
      <c r="I48" s="81">
        <v>6</v>
      </c>
      <c r="J48" s="81">
        <v>7</v>
      </c>
      <c r="K48" s="81">
        <v>8</v>
      </c>
      <c r="L48" s="81">
        <v>9</v>
      </c>
      <c r="M48" s="81">
        <v>10</v>
      </c>
      <c r="N48" s="81">
        <v>11</v>
      </c>
      <c r="O48" s="81">
        <v>12</v>
      </c>
      <c r="P48" s="81">
        <v>13</v>
      </c>
      <c r="Q48" s="81">
        <v>14</v>
      </c>
      <c r="R48" s="81">
        <v>15</v>
      </c>
      <c r="S48" s="225"/>
    </row>
    <row r="49" spans="1:20" ht="14.85" customHeight="1" x14ac:dyDescent="0.25">
      <c r="A49" s="226"/>
      <c r="C49" s="281" t="s">
        <v>267</v>
      </c>
      <c r="D49" s="281" t="s">
        <v>265</v>
      </c>
      <c r="E49" s="281" t="s">
        <v>158</v>
      </c>
      <c r="F49" s="281" t="s">
        <v>159</v>
      </c>
      <c r="G49" s="281" t="s">
        <v>160</v>
      </c>
      <c r="H49" s="281" t="s">
        <v>161</v>
      </c>
      <c r="I49" s="281" t="s">
        <v>162</v>
      </c>
      <c r="J49" s="281" t="s">
        <v>163</v>
      </c>
      <c r="K49" s="281" t="s">
        <v>164</v>
      </c>
      <c r="L49" s="281" t="s">
        <v>165</v>
      </c>
      <c r="M49" s="281" t="s">
        <v>166</v>
      </c>
      <c r="N49" s="281" t="s">
        <v>167</v>
      </c>
      <c r="O49" s="281" t="s">
        <v>168</v>
      </c>
      <c r="P49" s="281" t="s">
        <v>169</v>
      </c>
      <c r="Q49" s="281" t="s">
        <v>170</v>
      </c>
      <c r="R49" s="281" t="s">
        <v>171</v>
      </c>
      <c r="S49" s="225" t="s">
        <v>180</v>
      </c>
    </row>
    <row r="50" spans="1:20" ht="14.85" customHeight="1" x14ac:dyDescent="0.25">
      <c r="A50" s="226"/>
      <c r="B50" s="81" t="s">
        <v>181</v>
      </c>
      <c r="C50" s="231">
        <v>0</v>
      </c>
      <c r="D50" s="231">
        <v>0</v>
      </c>
      <c r="E50" s="231">
        <v>0</v>
      </c>
      <c r="F50" s="231">
        <v>0</v>
      </c>
      <c r="G50" s="231">
        <v>0</v>
      </c>
      <c r="H50" s="231">
        <v>0</v>
      </c>
      <c r="I50" s="231">
        <v>0</v>
      </c>
      <c r="S50" s="225"/>
      <c r="T50" s="226" t="s">
        <v>177</v>
      </c>
    </row>
    <row r="51" spans="1:20" ht="14.85" customHeight="1" x14ac:dyDescent="0.25">
      <c r="A51" s="226"/>
      <c r="B51" s="81" t="s">
        <v>182</v>
      </c>
      <c r="C51" s="232">
        <f>IF(C48=$C46+6,-$C47,0)</f>
        <v>0</v>
      </c>
      <c r="D51" s="232">
        <f>IF(D48=$C46+6,-$C47,0)</f>
        <v>0</v>
      </c>
      <c r="E51" s="232">
        <f>IF(E48=$C46+6,-$C47,0)</f>
        <v>0</v>
      </c>
      <c r="F51" s="232">
        <f t="shared" ref="F51:H51" si="14">IF(F48=$C46+6,-$C47,0)</f>
        <v>0</v>
      </c>
      <c r="G51" s="232">
        <f t="shared" si="14"/>
        <v>0</v>
      </c>
      <c r="H51" s="232">
        <f t="shared" si="14"/>
        <v>0</v>
      </c>
      <c r="I51" s="232">
        <f>IF(I48=$C46+6,-$C47,0)</f>
        <v>0</v>
      </c>
      <c r="J51" s="232">
        <f>IF(J48=$C46+6,-$C47,0)</f>
        <v>0</v>
      </c>
      <c r="K51" s="232">
        <f>IF(K48=$C46+6,-$C47,0)</f>
        <v>0</v>
      </c>
      <c r="L51" s="232">
        <f t="shared" ref="L51:R51" si="15">IF(L48=$C46+6,-$C47,0)</f>
        <v>0</v>
      </c>
      <c r="M51" s="232">
        <f t="shared" si="15"/>
        <v>0</v>
      </c>
      <c r="N51" s="232">
        <f t="shared" si="15"/>
        <v>0</v>
      </c>
      <c r="O51" s="232">
        <f t="shared" si="15"/>
        <v>0</v>
      </c>
      <c r="P51" s="232">
        <f t="shared" si="15"/>
        <v>0</v>
      </c>
      <c r="Q51" s="232">
        <f t="shared" si="15"/>
        <v>0</v>
      </c>
      <c r="R51" s="232">
        <f t="shared" si="15"/>
        <v>0</v>
      </c>
      <c r="S51" s="225"/>
      <c r="T51" s="226" t="s">
        <v>183</v>
      </c>
    </row>
    <row r="52" spans="1:20" ht="14.85" customHeight="1" x14ac:dyDescent="0.25">
      <c r="A52" s="226"/>
      <c r="B52" s="81" t="s">
        <v>184</v>
      </c>
      <c r="C52" s="232"/>
      <c r="D52" s="232"/>
      <c r="E52" s="232"/>
      <c r="F52" s="232"/>
      <c r="G52" s="232"/>
      <c r="H52" s="232"/>
      <c r="I52" s="232">
        <f>IF($C$29="ROI",IF(I48&lt;=$C46+5,-$J57/I14,0),IF($C$29="NI",IF(I48&lt;=$C46+5,-$J57/I19,0)))</f>
        <v>0</v>
      </c>
      <c r="J52" s="232">
        <f>IF($C$29="ROI",IF(J48&lt;=$C46+5,-$J57/J14,0),IF($C$29="NI",IF(J48&lt;=$C46+5,-$J57/J19,0)))</f>
        <v>0</v>
      </c>
      <c r="K52" s="232">
        <f>IF($C$29="ROI",IF(K48&lt;=$C46+5,-$J57/K14,0),IF($C$29="NI",IF(K48&lt;=$C46+5,-$J57/K19,0)))</f>
        <v>0</v>
      </c>
      <c r="L52" s="232">
        <f>IF($C$29="ROI",IF(L48&lt;=$C46+5,-$J57/L14,0),IF($C$29="NI",IF(L48&lt;=$C46+5,-$J57/L19,0)))</f>
        <v>0</v>
      </c>
      <c r="M52" s="232">
        <f t="shared" ref="M52:R52" si="16">IF($C$29="ROI",IF(M48&lt;=$C46+5,-$J57/M14,0),IF($C$29="NI",IF(M48&lt;=$C46+5,-$J57/M19,0)))</f>
        <v>0</v>
      </c>
      <c r="N52" s="232">
        <f t="shared" si="16"/>
        <v>0</v>
      </c>
      <c r="O52" s="232">
        <f t="shared" si="16"/>
        <v>0</v>
      </c>
      <c r="P52" s="232">
        <f t="shared" si="16"/>
        <v>0</v>
      </c>
      <c r="Q52" s="232">
        <f t="shared" si="16"/>
        <v>0</v>
      </c>
      <c r="R52" s="232">
        <f t="shared" si="16"/>
        <v>0</v>
      </c>
      <c r="S52" s="225"/>
      <c r="T52" s="226" t="s">
        <v>183</v>
      </c>
    </row>
    <row r="53" spans="1:20" ht="14.85" customHeight="1" x14ac:dyDescent="0.25">
      <c r="A53" s="226"/>
      <c r="B53" s="81" t="s">
        <v>185</v>
      </c>
      <c r="C53" s="232">
        <f>SUM(C50:C51)</f>
        <v>0</v>
      </c>
      <c r="D53" s="232">
        <f>SUM(D50:D52)</f>
        <v>0</v>
      </c>
      <c r="E53" s="232">
        <f>SUM(E50:E52)</f>
        <v>0</v>
      </c>
      <c r="F53" s="232">
        <f>SUM(F50:F52)</f>
        <v>0</v>
      </c>
      <c r="G53" s="232">
        <f>SUM(G50:G52)</f>
        <v>0</v>
      </c>
      <c r="H53" s="232">
        <f t="shared" ref="H53:R53" si="17">SUM(H50:H52)</f>
        <v>0</v>
      </c>
      <c r="I53" s="232">
        <f t="shared" si="17"/>
        <v>0</v>
      </c>
      <c r="J53" s="232">
        <f t="shared" si="17"/>
        <v>0</v>
      </c>
      <c r="K53" s="232">
        <f t="shared" si="17"/>
        <v>0</v>
      </c>
      <c r="L53" s="232">
        <f t="shared" si="17"/>
        <v>0</v>
      </c>
      <c r="M53" s="232">
        <f t="shared" si="17"/>
        <v>0</v>
      </c>
      <c r="N53" s="232">
        <f t="shared" si="17"/>
        <v>0</v>
      </c>
      <c r="O53" s="232">
        <f t="shared" si="17"/>
        <v>0</v>
      </c>
      <c r="P53" s="232">
        <f t="shared" si="17"/>
        <v>0</v>
      </c>
      <c r="Q53" s="232">
        <f t="shared" si="17"/>
        <v>0</v>
      </c>
      <c r="R53" s="232">
        <f t="shared" si="17"/>
        <v>0</v>
      </c>
      <c r="S53" s="234" t="s">
        <v>186</v>
      </c>
      <c r="T53" s="226" t="s">
        <v>183</v>
      </c>
    </row>
    <row r="54" spans="1:20" ht="14.85" customHeight="1" x14ac:dyDescent="0.25">
      <c r="A54" s="226"/>
      <c r="B54" s="81" t="s">
        <v>241</v>
      </c>
      <c r="C54" s="232">
        <f>IF($C$29="ROI",C53*C$15,IF($C$29="NI",C53*C$20))</f>
        <v>0</v>
      </c>
      <c r="D54" s="232">
        <f>IF($C$29="ROI",D53*D$15,IF($C$29="NI",D53*D$20))</f>
        <v>0</v>
      </c>
      <c r="E54" s="232">
        <f t="shared" ref="E54:R54" si="18">IF($C$29="ROI",E53*E$15,IF($C$29="NI",E53*E$20))</f>
        <v>0</v>
      </c>
      <c r="F54" s="232">
        <f t="shared" si="18"/>
        <v>0</v>
      </c>
      <c r="G54" s="232">
        <f t="shared" si="18"/>
        <v>0</v>
      </c>
      <c r="H54" s="232">
        <f t="shared" si="18"/>
        <v>0</v>
      </c>
      <c r="I54" s="232">
        <f t="shared" si="18"/>
        <v>0</v>
      </c>
      <c r="J54" s="232">
        <f t="shared" si="18"/>
        <v>0</v>
      </c>
      <c r="K54" s="232">
        <f t="shared" si="18"/>
        <v>0</v>
      </c>
      <c r="L54" s="232">
        <f t="shared" si="18"/>
        <v>0</v>
      </c>
      <c r="M54" s="232">
        <f t="shared" si="18"/>
        <v>0</v>
      </c>
      <c r="N54" s="232">
        <f t="shared" si="18"/>
        <v>0</v>
      </c>
      <c r="O54" s="232">
        <f t="shared" si="18"/>
        <v>0</v>
      </c>
      <c r="P54" s="232">
        <f t="shared" si="18"/>
        <v>0</v>
      </c>
      <c r="Q54" s="232">
        <f t="shared" si="18"/>
        <v>0</v>
      </c>
      <c r="R54" s="232">
        <f t="shared" si="18"/>
        <v>0</v>
      </c>
      <c r="S54" s="240">
        <v>0</v>
      </c>
      <c r="T54" s="226" t="s">
        <v>183</v>
      </c>
    </row>
    <row r="55" spans="1:20" ht="14.85" customHeight="1" x14ac:dyDescent="0.25">
      <c r="A55" s="226"/>
      <c r="C55" s="241"/>
      <c r="D55" s="241"/>
      <c r="E55" s="241"/>
      <c r="F55" s="241"/>
      <c r="G55" s="241"/>
      <c r="H55" s="241"/>
      <c r="I55" s="241"/>
      <c r="J55" s="241"/>
      <c r="K55" s="241"/>
      <c r="L55" s="241"/>
      <c r="M55" s="241"/>
      <c r="N55" s="241"/>
      <c r="O55" s="241"/>
      <c r="P55" s="241"/>
      <c r="Q55" s="241"/>
      <c r="R55" s="241"/>
      <c r="S55" s="240"/>
      <c r="T55" s="226" t="s">
        <v>183</v>
      </c>
    </row>
    <row r="56" spans="1:20" ht="14.85" customHeight="1" x14ac:dyDescent="0.25">
      <c r="A56" s="226"/>
      <c r="C56" s="236" t="s">
        <v>187</v>
      </c>
      <c r="D56" s="236" t="s">
        <v>188</v>
      </c>
      <c r="E56" s="236" t="s">
        <v>189</v>
      </c>
      <c r="F56" s="236" t="s">
        <v>190</v>
      </c>
      <c r="G56" s="236" t="s">
        <v>191</v>
      </c>
      <c r="H56" s="236" t="s">
        <v>192</v>
      </c>
      <c r="I56" s="236" t="s">
        <v>193</v>
      </c>
      <c r="J56" s="236" t="s">
        <v>180</v>
      </c>
      <c r="S56" s="225"/>
    </row>
    <row r="57" spans="1:20" ht="14.85" customHeight="1" x14ac:dyDescent="0.25">
      <c r="A57" s="226"/>
      <c r="B57" s="81" t="s">
        <v>194</v>
      </c>
      <c r="C57" s="237">
        <f>IF($C$29="ROI",C50*C$15/SUMIF($H$48:$R$48,"&lt;="&amp;$C46+5,$H$13:$R$13),IF($C$29="NI",C50*C$20/SUMIF($H$48:$R$48,"&lt;="&amp;$C46+5,$H$18:$R$18)))</f>
        <v>0</v>
      </c>
      <c r="D57" s="237">
        <f t="shared" ref="D57:G57" si="19">IF($C$29="ROI",D50*D$15/SUMIF($H$48:$R$48,"&lt;="&amp;$C46+5,$H$13:$R$13),IF($C$29="NI",D50*D$20/SUMIF($H$48:$R$48,"&lt;="&amp;$C46+5,$H$18:$R$18)))</f>
        <v>0</v>
      </c>
      <c r="E57" s="237">
        <f t="shared" si="19"/>
        <v>0</v>
      </c>
      <c r="F57" s="237">
        <f t="shared" si="19"/>
        <v>0</v>
      </c>
      <c r="G57" s="237">
        <f t="shared" si="19"/>
        <v>0</v>
      </c>
      <c r="H57" s="237">
        <f>IF($C$29="ROI",H50*H$15/SUMIF($H$48:$R$48,"&lt;="&amp;$C46+5,$H$13:$R$13),IF($C$29="NI",H50*H$20/SUMIF($H$48:$R$48,"&lt;="&amp;$C46+5,$H$18:$R$18)))</f>
        <v>0</v>
      </c>
      <c r="I57" s="237">
        <f>IF(C29="ROI",SUMPRODUCT($E$15:$R$15,E51:R51)/SUMIF(H48:R48,"&lt;="&amp;C46+5,$H$13:$R$13),IF(C29="NI",SUMPRODUCT($E$20:$R$20,E51:R51)/SUMIF(H48:R48,"&lt;="&amp;C46+5,$H$18:$R$18)))</f>
        <v>0</v>
      </c>
      <c r="J57" s="238">
        <f>SUM(C57:I57)</f>
        <v>0</v>
      </c>
      <c r="S57" s="225"/>
      <c r="T57" s="226" t="s">
        <v>183</v>
      </c>
    </row>
    <row r="58" spans="1:20" ht="14.85" customHeight="1" x14ac:dyDescent="0.25">
      <c r="A58" s="226"/>
      <c r="F58" s="239"/>
      <c r="I58" s="239"/>
      <c r="S58" s="225"/>
    </row>
    <row r="59" spans="1:20" ht="14.85" customHeight="1" x14ac:dyDescent="0.25">
      <c r="A59" s="226"/>
      <c r="E59" s="242"/>
      <c r="S59" s="225"/>
    </row>
    <row r="60" spans="1:20" ht="14.85" customHeight="1" x14ac:dyDescent="0.25">
      <c r="A60" s="226"/>
      <c r="B60" s="229" t="s">
        <v>196</v>
      </c>
      <c r="S60" s="225"/>
    </row>
    <row r="61" spans="1:20" ht="15" customHeight="1" thickBot="1" x14ac:dyDescent="0.3">
      <c r="A61" s="226"/>
      <c r="S61" s="225"/>
    </row>
    <row r="62" spans="1:20" ht="14.85" customHeight="1" x14ac:dyDescent="0.25">
      <c r="A62" s="243"/>
      <c r="B62" s="244" t="s">
        <v>197</v>
      </c>
      <c r="C62" s="245" t="s">
        <v>198</v>
      </c>
      <c r="D62" s="246"/>
      <c r="S62" s="225"/>
    </row>
    <row r="63" spans="1:20" ht="14.85" customHeight="1" x14ac:dyDescent="0.25">
      <c r="A63" s="243"/>
      <c r="B63" s="247" t="s">
        <v>199</v>
      </c>
      <c r="C63" s="248" t="s">
        <v>165</v>
      </c>
      <c r="D63" s="249"/>
      <c r="S63" s="225"/>
    </row>
    <row r="64" spans="1:20" ht="14.85" customHeight="1" x14ac:dyDescent="0.25">
      <c r="A64" s="243"/>
      <c r="B64" s="247" t="s">
        <v>174</v>
      </c>
      <c r="C64" s="250">
        <f>J41</f>
        <v>0</v>
      </c>
      <c r="D64" s="249"/>
      <c r="S64" s="225"/>
    </row>
    <row r="65" spans="1:19" ht="14.85" customHeight="1" x14ac:dyDescent="0.25">
      <c r="A65" s="243"/>
      <c r="B65" s="247" t="s">
        <v>195</v>
      </c>
      <c r="C65" s="250">
        <f>J57</f>
        <v>0</v>
      </c>
      <c r="D65" s="249"/>
      <c r="S65" s="225"/>
    </row>
    <row r="66" spans="1:19" ht="14.85" customHeight="1" x14ac:dyDescent="0.25">
      <c r="A66" s="243"/>
      <c r="B66" s="247" t="s">
        <v>200</v>
      </c>
      <c r="C66" s="1"/>
      <c r="D66" s="249"/>
      <c r="S66" s="225"/>
    </row>
    <row r="67" spans="1:19" ht="14.85" customHeight="1" x14ac:dyDescent="0.25">
      <c r="A67" s="243"/>
      <c r="B67" s="247"/>
      <c r="C67" s="1"/>
      <c r="D67" s="249"/>
      <c r="S67" s="225"/>
    </row>
    <row r="68" spans="1:19" ht="15" customHeight="1" thickBot="1" x14ac:dyDescent="0.3">
      <c r="A68" s="243"/>
      <c r="B68" s="251" t="s">
        <v>243</v>
      </c>
      <c r="C68" s="252">
        <f>SUM(C64:C65)</f>
        <v>0</v>
      </c>
      <c r="D68" s="249"/>
      <c r="S68" s="225"/>
    </row>
    <row r="69" spans="1:19" ht="15.6" customHeight="1" thickTop="1" thickBot="1" x14ac:dyDescent="0.3">
      <c r="A69" s="243"/>
      <c r="B69" s="277" t="s">
        <v>263</v>
      </c>
      <c r="C69" s="278">
        <f>IF(C25="YES",C68*(1+C6),IF(C23="YES",C24*(1+C6),0))</f>
        <v>0</v>
      </c>
      <c r="D69" s="268"/>
      <c r="S69" s="225"/>
    </row>
    <row r="70" spans="1:19" ht="15.6" customHeight="1" thickTop="1" thickBot="1" x14ac:dyDescent="0.3">
      <c r="A70" s="254"/>
      <c r="B70" s="255"/>
      <c r="C70" s="256"/>
      <c r="D70" s="257"/>
      <c r="E70" s="258"/>
      <c r="S70" s="225"/>
    </row>
    <row r="71" spans="1:19" ht="15" customHeight="1" thickBot="1" x14ac:dyDescent="0.3">
      <c r="A71" s="259"/>
      <c r="B71" s="260"/>
      <c r="C71" s="260"/>
      <c r="D71" s="260"/>
      <c r="E71" s="260"/>
      <c r="F71" s="261"/>
      <c r="G71" s="261"/>
      <c r="H71" s="261"/>
      <c r="I71" s="261"/>
      <c r="J71" s="261"/>
      <c r="K71" s="261"/>
      <c r="L71" s="261"/>
      <c r="M71" s="261"/>
      <c r="N71" s="261"/>
      <c r="O71" s="261"/>
      <c r="P71" s="261"/>
      <c r="Q71" s="261"/>
      <c r="R71" s="261"/>
      <c r="S71" s="262"/>
    </row>
    <row r="74" spans="1:19" ht="14.85" customHeight="1" x14ac:dyDescent="0.25">
      <c r="C74" s="81" t="s">
        <v>18</v>
      </c>
    </row>
  </sheetData>
  <mergeCells count="1">
    <mergeCell ref="B3:M3"/>
  </mergeCells>
  <conditionalFormatting sqref="S38">
    <cfRule type="cellIs" dxfId="2" priority="1" operator="greaterThan">
      <formula>0.5</formula>
    </cfRule>
  </conditionalFormatting>
  <dataValidations count="2">
    <dataValidation type="list" allowBlank="1" showInputMessage="1" showErrorMessage="1" sqref="C25 C23" xr:uid="{E93EE1DE-8F5B-45D5-B21B-AAA22F1CA028}">
      <formula1>"YES, NO"</formula1>
    </dataValidation>
    <dataValidation type="list" allowBlank="1" showInputMessage="1" showErrorMessage="1" sqref="C29" xr:uid="{CBD8A17E-5A74-4B9B-95EE-7F1FE15D7C8C}">
      <formula1>"ROI, NI"</formula1>
    </dataValidation>
  </dataValidations>
  <pageMargins left="0.75" right="0.75" top="1" bottom="1" header="0.5" footer="0.5"/>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21DC0-5BB2-45CD-9DEE-AE845AE0400B}">
  <dimension ref="A1:T74"/>
  <sheetViews>
    <sheetView zoomScaleNormal="100" workbookViewId="0">
      <selection activeCell="C63" sqref="C63"/>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0.5703125" style="34" customWidth="1"/>
    <col min="6" max="11" width="9.5703125" style="34" customWidth="1"/>
    <col min="12" max="13" width="9.42578125" style="34" customWidth="1"/>
    <col min="14" max="16384" width="9.140625" style="34"/>
  </cols>
  <sheetData>
    <row r="1" spans="1:19" ht="18.600000000000001" customHeight="1" x14ac:dyDescent="0.3">
      <c r="A1" s="223" t="s">
        <v>266</v>
      </c>
      <c r="B1" s="224"/>
      <c r="S1" s="225"/>
    </row>
    <row r="2" spans="1:19" ht="14.85" customHeight="1" x14ac:dyDescent="0.25">
      <c r="A2" s="226"/>
      <c r="B2" s="224"/>
      <c r="S2" s="225"/>
    </row>
    <row r="3" spans="1:19" ht="44.25" customHeight="1" x14ac:dyDescent="0.25">
      <c r="A3" s="226"/>
      <c r="B3" s="330" t="s">
        <v>297</v>
      </c>
      <c r="C3" s="330"/>
      <c r="D3" s="330"/>
      <c r="E3" s="330"/>
      <c r="F3" s="330"/>
      <c r="G3" s="330"/>
      <c r="H3" s="330"/>
      <c r="I3" s="330"/>
      <c r="J3" s="330"/>
      <c r="K3" s="330"/>
      <c r="L3" s="330"/>
      <c r="M3" s="330"/>
      <c r="S3" s="225"/>
    </row>
    <row r="4" spans="1:19" ht="14.85" customHeight="1" x14ac:dyDescent="0.25">
      <c r="A4" s="226"/>
      <c r="B4" s="224"/>
      <c r="C4" s="281" t="s">
        <v>272</v>
      </c>
      <c r="D4" s="281" t="s">
        <v>267</v>
      </c>
      <c r="E4" s="281" t="s">
        <v>265</v>
      </c>
      <c r="F4" s="281" t="s">
        <v>158</v>
      </c>
      <c r="G4" s="281" t="s">
        <v>159</v>
      </c>
      <c r="H4" s="281" t="s">
        <v>160</v>
      </c>
      <c r="I4" s="281" t="s">
        <v>161</v>
      </c>
      <c r="J4" s="281" t="s">
        <v>162</v>
      </c>
      <c r="K4" s="281" t="s">
        <v>163</v>
      </c>
      <c r="L4" s="281" t="s">
        <v>164</v>
      </c>
      <c r="M4" s="281" t="s">
        <v>165</v>
      </c>
      <c r="N4" s="281" t="s">
        <v>166</v>
      </c>
      <c r="O4" s="281" t="s">
        <v>167</v>
      </c>
      <c r="P4" s="281" t="s">
        <v>168</v>
      </c>
      <c r="Q4" s="281" t="s">
        <v>169</v>
      </c>
      <c r="R4" s="281" t="s">
        <v>170</v>
      </c>
      <c r="S4" s="269"/>
    </row>
    <row r="5" spans="1:19" ht="14.85" customHeight="1" x14ac:dyDescent="0.25">
      <c r="A5" s="226"/>
      <c r="B5" s="81" t="s">
        <v>248</v>
      </c>
      <c r="C5" s="270">
        <v>5.3999999999999999E-2</v>
      </c>
      <c r="D5" s="270">
        <v>5.3999999999999999E-2</v>
      </c>
      <c r="E5" s="270">
        <v>5.3999999999999999E-2</v>
      </c>
      <c r="F5" s="270">
        <v>5.3999999999999999E-2</v>
      </c>
      <c r="G5" s="270">
        <v>5.3999999999999999E-2</v>
      </c>
      <c r="H5" s="270">
        <v>5.3999999999999999E-2</v>
      </c>
      <c r="I5" s="270">
        <v>5.3999999999999999E-2</v>
      </c>
      <c r="J5" s="270">
        <v>5.3999999999999999E-2</v>
      </c>
      <c r="K5" s="270">
        <v>5.3999999999999999E-2</v>
      </c>
      <c r="L5" s="270">
        <v>5.3999999999999999E-2</v>
      </c>
      <c r="M5" s="270">
        <v>5.3999999999999999E-2</v>
      </c>
      <c r="N5" s="270">
        <v>5.3999999999999999E-2</v>
      </c>
      <c r="O5" s="270">
        <v>5.3999999999999999E-2</v>
      </c>
      <c r="P5" s="270">
        <v>5.3999999999999999E-2</v>
      </c>
      <c r="Q5" s="270">
        <v>5.3999999999999999E-2</v>
      </c>
      <c r="R5" s="270">
        <v>5.3999999999999999E-2</v>
      </c>
    </row>
    <row r="6" spans="1:19" ht="14.85" customHeight="1" x14ac:dyDescent="0.25">
      <c r="A6" s="226"/>
      <c r="B6" s="81" t="s">
        <v>249</v>
      </c>
      <c r="C6" s="270">
        <v>6.0362173038228661E-3</v>
      </c>
      <c r="D6" s="270">
        <v>4.9999999999998934E-3</v>
      </c>
      <c r="E6" s="270">
        <v>1.0945273631840724E-2</v>
      </c>
      <c r="F6" s="270">
        <v>4.9212598425196763E-3</v>
      </c>
      <c r="G6" s="270">
        <v>9.7943192948091173E-4</v>
      </c>
      <c r="H6" s="270">
        <v>6.9471624266144838E-2</v>
      </c>
      <c r="I6" s="270">
        <v>6.9533394327538911E-2</v>
      </c>
      <c r="J6" s="270">
        <v>1.7108639863130826E-2</v>
      </c>
      <c r="K6" s="270">
        <v>1.2811000402103145E-2</v>
      </c>
      <c r="L6" s="270">
        <v>1.866606544181848E-2</v>
      </c>
      <c r="M6" s="270">
        <v>1.5415728866970957E-2</v>
      </c>
      <c r="N6" s="270">
        <v>0.02</v>
      </c>
      <c r="O6" s="270">
        <v>0.02</v>
      </c>
      <c r="P6" s="270">
        <v>0.02</v>
      </c>
      <c r="Q6" s="270">
        <v>0.02</v>
      </c>
      <c r="R6" s="270">
        <v>0.02</v>
      </c>
    </row>
    <row r="7" spans="1:19" ht="14.85" customHeight="1" x14ac:dyDescent="0.25">
      <c r="A7" s="226"/>
      <c r="B7" s="81"/>
      <c r="C7" s="81"/>
      <c r="D7" s="81"/>
      <c r="E7" s="81"/>
      <c r="F7" s="81"/>
      <c r="G7" s="81"/>
      <c r="H7" s="81"/>
      <c r="I7" s="81"/>
      <c r="J7" s="81"/>
      <c r="K7" s="81"/>
      <c r="L7" s="81"/>
      <c r="M7" s="81"/>
      <c r="N7" s="81"/>
      <c r="O7" s="81"/>
      <c r="P7" s="81"/>
      <c r="Q7" s="81"/>
      <c r="R7" s="81"/>
    </row>
    <row r="8" spans="1:19" ht="14.85" customHeight="1" x14ac:dyDescent="0.25">
      <c r="A8" s="226"/>
      <c r="B8" s="81" t="s">
        <v>250</v>
      </c>
      <c r="C8" s="270">
        <v>5.3999999999999999E-2</v>
      </c>
      <c r="D8" s="270">
        <v>5.3999999999999999E-2</v>
      </c>
      <c r="E8" s="270">
        <v>5.3999999999999999E-2</v>
      </c>
      <c r="F8" s="270">
        <v>5.3999999999999999E-2</v>
      </c>
      <c r="G8" s="270">
        <v>5.3999999999999999E-2</v>
      </c>
      <c r="H8" s="270">
        <v>5.3999999999999999E-2</v>
      </c>
      <c r="I8" s="270">
        <v>5.3999999999999999E-2</v>
      </c>
      <c r="J8" s="270">
        <v>5.3999999999999999E-2</v>
      </c>
      <c r="K8" s="270">
        <v>5.3999999999999999E-2</v>
      </c>
      <c r="L8" s="270">
        <v>5.3999999999999999E-2</v>
      </c>
      <c r="M8" s="270">
        <v>5.3999999999999999E-2</v>
      </c>
      <c r="N8" s="270">
        <v>5.3999999999999999E-2</v>
      </c>
      <c r="O8" s="270">
        <v>5.3999999999999999E-2</v>
      </c>
      <c r="P8" s="270">
        <v>5.3999999999999999E-2</v>
      </c>
      <c r="Q8" s="270">
        <v>5.3999999999999999E-2</v>
      </c>
      <c r="R8" s="270">
        <v>5.3999999999999999E-2</v>
      </c>
    </row>
    <row r="9" spans="1:19" ht="14.85" customHeight="1" x14ac:dyDescent="0.25">
      <c r="A9" s="226"/>
      <c r="B9" s="81" t="s">
        <v>251</v>
      </c>
      <c r="C9" s="270">
        <v>2.2908366533864521E-2</v>
      </c>
      <c r="D9" s="270">
        <v>2.3369036027263812E-2</v>
      </c>
      <c r="E9" s="270">
        <v>1.8078020932445371E-2</v>
      </c>
      <c r="F9" s="270">
        <v>1.495327102803734E-2</v>
      </c>
      <c r="G9" s="270">
        <v>1.0128913443830712E-2</v>
      </c>
      <c r="H9" s="270">
        <v>6.1987237921604432E-2</v>
      </c>
      <c r="I9" s="270">
        <v>8.8412017167381896E-2</v>
      </c>
      <c r="J9" s="270">
        <v>3.7854889589905349E-2</v>
      </c>
      <c r="K9" s="270">
        <v>2.0867397339566995E-2</v>
      </c>
      <c r="L9" s="270">
        <v>1.6038878810757495E-2</v>
      </c>
      <c r="M9" s="270">
        <v>1.6685806393199831E-2</v>
      </c>
      <c r="N9" s="270">
        <v>0.02</v>
      </c>
      <c r="O9" s="270">
        <v>0.02</v>
      </c>
      <c r="P9" s="270">
        <v>0.02</v>
      </c>
      <c r="Q9" s="270">
        <v>0.02</v>
      </c>
      <c r="R9" s="270">
        <v>0.02</v>
      </c>
    </row>
    <row r="10" spans="1:19" ht="14.85" customHeight="1" x14ac:dyDescent="0.25">
      <c r="A10" s="226"/>
      <c r="B10" s="81"/>
      <c r="C10" s="270"/>
      <c r="S10" s="225"/>
    </row>
    <row r="11" spans="1:19" ht="14.85" customHeight="1" x14ac:dyDescent="0.25">
      <c r="A11" s="226"/>
      <c r="C11" s="227"/>
      <c r="D11" s="227"/>
      <c r="E11" s="227"/>
      <c r="S11" s="225"/>
    </row>
    <row r="12" spans="1:19" ht="14.85" customHeight="1" x14ac:dyDescent="0.25">
      <c r="A12" s="226"/>
      <c r="C12" s="281" t="s">
        <v>272</v>
      </c>
      <c r="D12" s="281" t="s">
        <v>267</v>
      </c>
      <c r="E12" s="281" t="s">
        <v>265</v>
      </c>
      <c r="F12" s="281" t="s">
        <v>158</v>
      </c>
      <c r="G12" s="281" t="s">
        <v>159</v>
      </c>
      <c r="H12" s="281" t="s">
        <v>160</v>
      </c>
      <c r="I12" s="281" t="s">
        <v>161</v>
      </c>
      <c r="J12" s="281" t="s">
        <v>162</v>
      </c>
      <c r="K12" s="281" t="s">
        <v>163</v>
      </c>
      <c r="L12" s="281" t="s">
        <v>164</v>
      </c>
      <c r="M12" s="281" t="s">
        <v>165</v>
      </c>
      <c r="N12" s="281" t="s">
        <v>166</v>
      </c>
      <c r="O12" s="281" t="s">
        <v>167</v>
      </c>
      <c r="P12" s="281" t="s">
        <v>168</v>
      </c>
      <c r="Q12" s="281" t="s">
        <v>169</v>
      </c>
      <c r="R12" s="281" t="s">
        <v>170</v>
      </c>
      <c r="S12" s="225"/>
    </row>
    <row r="13" spans="1:19" ht="14.85" customHeight="1" x14ac:dyDescent="0.25">
      <c r="A13" s="226"/>
      <c r="B13" s="81" t="s">
        <v>252</v>
      </c>
      <c r="C13" s="271">
        <f t="shared" ref="C13:G14" si="0">D13*(1+C5)</f>
        <v>1.3007776144450243</v>
      </c>
      <c r="D13" s="271">
        <f t="shared" si="0"/>
        <v>1.2341343590560001</v>
      </c>
      <c r="E13" s="271">
        <f t="shared" si="0"/>
        <v>1.1709054640000001</v>
      </c>
      <c r="F13" s="271">
        <f t="shared" si="0"/>
        <v>1.110916</v>
      </c>
      <c r="G13" s="271">
        <f t="shared" si="0"/>
        <v>1.054</v>
      </c>
      <c r="H13" s="271">
        <v>1</v>
      </c>
      <c r="I13" s="271">
        <f t="shared" ref="I13:R14" si="1">H13/(1+I5)</f>
        <v>0.94876660341555974</v>
      </c>
      <c r="J13" s="271">
        <f t="shared" si="1"/>
        <v>0.90015806775669804</v>
      </c>
      <c r="K13" s="271">
        <f t="shared" si="1"/>
        <v>0.85403991248263567</v>
      </c>
      <c r="L13" s="271">
        <f t="shared" si="1"/>
        <v>0.8102845469474721</v>
      </c>
      <c r="M13" s="271">
        <f t="shared" si="1"/>
        <v>0.76877091740746872</v>
      </c>
      <c r="N13" s="271">
        <f t="shared" si="1"/>
        <v>0.72938417211334794</v>
      </c>
      <c r="O13" s="271">
        <f t="shared" si="1"/>
        <v>0.6920153435610511</v>
      </c>
      <c r="P13" s="271">
        <f t="shared" si="1"/>
        <v>0.65656104702187013</v>
      </c>
      <c r="Q13" s="271">
        <f t="shared" si="1"/>
        <v>0.62292319451790334</v>
      </c>
      <c r="R13" s="271">
        <f t="shared" si="1"/>
        <v>0.59100872345152122</v>
      </c>
      <c r="S13" s="225"/>
    </row>
    <row r="14" spans="1:19" ht="14.85" customHeight="1" x14ac:dyDescent="0.25">
      <c r="A14" s="226"/>
      <c r="B14" s="81" t="s">
        <v>253</v>
      </c>
      <c r="C14" s="271">
        <f t="shared" si="0"/>
        <v>1.0281690140845068</v>
      </c>
      <c r="D14" s="271">
        <f t="shared" si="0"/>
        <v>1.0219999999999998</v>
      </c>
      <c r="E14" s="271">
        <f t="shared" si="0"/>
        <v>1.0169154228855721</v>
      </c>
      <c r="F14" s="271">
        <f t="shared" si="0"/>
        <v>1.0059055118110236</v>
      </c>
      <c r="G14" s="271">
        <f t="shared" si="0"/>
        <v>1.0009794319294809</v>
      </c>
      <c r="H14" s="271">
        <v>1</v>
      </c>
      <c r="I14" s="271">
        <f t="shared" si="1"/>
        <v>0.93498716852010266</v>
      </c>
      <c r="J14" s="271">
        <f t="shared" si="1"/>
        <v>0.91925988225399502</v>
      </c>
      <c r="K14" s="271">
        <f t="shared" si="1"/>
        <v>0.90763220570178771</v>
      </c>
      <c r="L14" s="271">
        <f t="shared" si="1"/>
        <v>0.89100072780781903</v>
      </c>
      <c r="M14" s="271">
        <f t="shared" si="1"/>
        <v>0.87747382916947958</v>
      </c>
      <c r="N14" s="271">
        <f t="shared" si="1"/>
        <v>0.86026845997007806</v>
      </c>
      <c r="O14" s="271">
        <f t="shared" si="1"/>
        <v>0.84340045095105687</v>
      </c>
      <c r="P14" s="271">
        <f t="shared" si="1"/>
        <v>0.82686318720691854</v>
      </c>
      <c r="Q14" s="271">
        <f t="shared" si="1"/>
        <v>0.81065018353619467</v>
      </c>
      <c r="R14" s="271">
        <f t="shared" si="1"/>
        <v>0.79475508189823008</v>
      </c>
      <c r="S14" s="225"/>
    </row>
    <row r="15" spans="1:19" ht="14.85" customHeight="1" x14ac:dyDescent="0.25">
      <c r="A15" s="226"/>
      <c r="B15" s="81" t="s">
        <v>254</v>
      </c>
      <c r="C15" s="271">
        <f t="shared" ref="C15:G15" si="2">C13*C14</f>
        <v>1.3374192373871372</v>
      </c>
      <c r="D15" s="271">
        <f t="shared" si="2"/>
        <v>1.2612853149552319</v>
      </c>
      <c r="E15" s="271">
        <f t="shared" si="2"/>
        <v>1.1907118250825872</v>
      </c>
      <c r="F15" s="271">
        <f t="shared" si="2"/>
        <v>1.117476527559055</v>
      </c>
      <c r="G15" s="271">
        <f t="shared" si="2"/>
        <v>1.055032321253673</v>
      </c>
      <c r="H15" s="271">
        <v>1</v>
      </c>
      <c r="I15" s="271">
        <f t="shared" ref="I15:R15" si="3">I13*I14</f>
        <v>0.88708460011394941</v>
      </c>
      <c r="J15" s="271">
        <f t="shared" si="3"/>
        <v>0.82747919937600589</v>
      </c>
      <c r="K15" s="271">
        <f t="shared" si="3"/>
        <v>0.77515412952397633</v>
      </c>
      <c r="L15" s="271">
        <f t="shared" si="3"/>
        <v>0.72196412106162655</v>
      </c>
      <c r="M15" s="271">
        <f t="shared" si="3"/>
        <v>0.67457636065166526</v>
      </c>
      <c r="N15" s="271">
        <f t="shared" si="3"/>
        <v>0.62746619847050022</v>
      </c>
      <c r="O15" s="271">
        <f t="shared" si="3"/>
        <v>0.58364605282444104</v>
      </c>
      <c r="P15" s="271">
        <f t="shared" si="3"/>
        <v>0.54288615993641509</v>
      </c>
      <c r="Q15" s="271">
        <f t="shared" si="3"/>
        <v>0.50497280196489103</v>
      </c>
      <c r="R15" s="271">
        <f t="shared" si="3"/>
        <v>0.46970718640928216</v>
      </c>
      <c r="S15" s="225"/>
    </row>
    <row r="16" spans="1:19" ht="14.85" customHeight="1" x14ac:dyDescent="0.25">
      <c r="A16" s="226"/>
      <c r="B16" s="81"/>
      <c r="C16" s="271"/>
      <c r="D16" s="271"/>
      <c r="E16" s="271"/>
      <c r="F16" s="271"/>
      <c r="G16" s="271"/>
      <c r="H16" s="271"/>
      <c r="I16" s="271"/>
      <c r="J16" s="271"/>
      <c r="K16" s="271"/>
      <c r="L16" s="271"/>
      <c r="M16" s="271"/>
      <c r="N16" s="271"/>
      <c r="O16" s="271"/>
      <c r="P16" s="271"/>
      <c r="Q16" s="271"/>
      <c r="R16" s="271"/>
      <c r="S16" s="225"/>
    </row>
    <row r="17" spans="1:20" ht="14.85" customHeight="1" x14ac:dyDescent="0.25">
      <c r="A17" s="226"/>
      <c r="C17" s="281" t="s">
        <v>272</v>
      </c>
      <c r="D17" s="281" t="s">
        <v>267</v>
      </c>
      <c r="E17" s="281" t="s">
        <v>265</v>
      </c>
      <c r="F17" s="281" t="s">
        <v>158</v>
      </c>
      <c r="G17" s="281" t="s">
        <v>159</v>
      </c>
      <c r="H17" s="281" t="s">
        <v>160</v>
      </c>
      <c r="I17" s="281" t="s">
        <v>161</v>
      </c>
      <c r="J17" s="281" t="s">
        <v>162</v>
      </c>
      <c r="K17" s="281" t="s">
        <v>163</v>
      </c>
      <c r="L17" s="281" t="s">
        <v>164</v>
      </c>
      <c r="M17" s="281" t="s">
        <v>165</v>
      </c>
      <c r="N17" s="281" t="s">
        <v>166</v>
      </c>
      <c r="O17" s="281" t="s">
        <v>167</v>
      </c>
      <c r="P17" s="281" t="s">
        <v>168</v>
      </c>
      <c r="Q17" s="281" t="s">
        <v>169</v>
      </c>
      <c r="R17" s="281" t="s">
        <v>170</v>
      </c>
      <c r="S17" s="225"/>
    </row>
    <row r="18" spans="1:20" ht="14.85" customHeight="1" x14ac:dyDescent="0.25">
      <c r="A18" s="226"/>
      <c r="B18" s="81" t="s">
        <v>255</v>
      </c>
      <c r="C18" s="271">
        <f t="shared" ref="C18:G18" si="4">D18*(1+C8)</f>
        <v>1.3007776144450243</v>
      </c>
      <c r="D18" s="271">
        <f t="shared" si="4"/>
        <v>1.2341343590560001</v>
      </c>
      <c r="E18" s="271">
        <f t="shared" si="4"/>
        <v>1.1709054640000001</v>
      </c>
      <c r="F18" s="271">
        <f t="shared" si="4"/>
        <v>1.110916</v>
      </c>
      <c r="G18" s="271">
        <f t="shared" si="4"/>
        <v>1.054</v>
      </c>
      <c r="H18" s="271">
        <v>1</v>
      </c>
      <c r="I18" s="271">
        <f t="shared" ref="I18:R19" si="5">H18/(1+I8)</f>
        <v>0.94876660341555974</v>
      </c>
      <c r="J18" s="271">
        <f t="shared" si="5"/>
        <v>0.90015806775669804</v>
      </c>
      <c r="K18" s="271">
        <f t="shared" si="5"/>
        <v>0.85403991248263567</v>
      </c>
      <c r="L18" s="271">
        <f t="shared" si="5"/>
        <v>0.8102845469474721</v>
      </c>
      <c r="M18" s="271">
        <f t="shared" si="5"/>
        <v>0.76877091740746872</v>
      </c>
      <c r="N18" s="271">
        <f t="shared" si="5"/>
        <v>0.72938417211334794</v>
      </c>
      <c r="O18" s="271">
        <f t="shared" si="5"/>
        <v>0.6920153435610511</v>
      </c>
      <c r="P18" s="271">
        <f t="shared" si="5"/>
        <v>0.65656104702187013</v>
      </c>
      <c r="Q18" s="271">
        <f t="shared" si="5"/>
        <v>0.62292319451790334</v>
      </c>
      <c r="R18" s="271">
        <f t="shared" si="5"/>
        <v>0.59100872345152122</v>
      </c>
      <c r="S18" s="225"/>
    </row>
    <row r="19" spans="1:20" ht="14.85" customHeight="1" x14ac:dyDescent="0.25">
      <c r="A19" s="226"/>
      <c r="B19" s="81" t="s">
        <v>256</v>
      </c>
      <c r="C19" s="271">
        <f t="shared" ref="C19:F19" si="6">D19*(1+D9)</f>
        <v>1.1343719571567674</v>
      </c>
      <c r="D19" s="271">
        <f t="shared" si="6"/>
        <v>1.108468125594672</v>
      </c>
      <c r="E19" s="271">
        <f t="shared" si="6"/>
        <v>1.0887850467289721</v>
      </c>
      <c r="F19" s="271">
        <f t="shared" si="6"/>
        <v>1.0727440147329652</v>
      </c>
      <c r="G19" s="271">
        <f>H19*(1+H9)</f>
        <v>1.0619872379216044</v>
      </c>
      <c r="H19" s="271">
        <v>1</v>
      </c>
      <c r="I19" s="271">
        <f t="shared" si="5"/>
        <v>0.91876971608832814</v>
      </c>
      <c r="J19" s="271">
        <f t="shared" si="5"/>
        <v>0.88525835866261404</v>
      </c>
      <c r="K19" s="271">
        <f t="shared" si="5"/>
        <v>0.86716292534137429</v>
      </c>
      <c r="L19" s="271">
        <f t="shared" si="5"/>
        <v>0.85347415677278216</v>
      </c>
      <c r="M19" s="271">
        <f t="shared" si="5"/>
        <v>0.83946697338145382</v>
      </c>
      <c r="N19" s="271">
        <f t="shared" si="5"/>
        <v>0.82300683664848417</v>
      </c>
      <c r="O19" s="271">
        <f t="shared" si="5"/>
        <v>0.80686944769459235</v>
      </c>
      <c r="P19" s="271">
        <f t="shared" si="5"/>
        <v>0.79104847813195323</v>
      </c>
      <c r="Q19" s="271">
        <f t="shared" si="5"/>
        <v>0.77553772365877771</v>
      </c>
      <c r="R19" s="271">
        <f t="shared" si="5"/>
        <v>0.76033110162625261</v>
      </c>
      <c r="S19" s="225"/>
    </row>
    <row r="20" spans="1:20" ht="14.85" customHeight="1" x14ac:dyDescent="0.25">
      <c r="A20" s="226"/>
      <c r="B20" s="81" t="s">
        <v>257</v>
      </c>
      <c r="C20" s="271">
        <f t="shared" ref="C20:G20" si="7">C18*C19</f>
        <v>1.4755656483237132</v>
      </c>
      <c r="D20" s="271">
        <f t="shared" si="7"/>
        <v>1.3679985997147863</v>
      </c>
      <c r="E20" s="271">
        <f t="shared" si="7"/>
        <v>1.2748643603364489</v>
      </c>
      <c r="F20" s="271">
        <f t="shared" si="7"/>
        <v>1.1917284898710867</v>
      </c>
      <c r="G20" s="271">
        <f t="shared" si="7"/>
        <v>1.1193345487693711</v>
      </c>
      <c r="H20" s="271">
        <v>1</v>
      </c>
      <c r="I20" s="271">
        <f t="shared" ref="I20:R20" si="8">I18*I19</f>
        <v>0.87169802285420128</v>
      </c>
      <c r="J20" s="271">
        <f t="shared" si="8"/>
        <v>0.79687245359920467</v>
      </c>
      <c r="K20" s="271">
        <f t="shared" si="8"/>
        <v>0.74059174886673362</v>
      </c>
      <c r="L20" s="271">
        <f t="shared" si="8"/>
        <v>0.69155692045200956</v>
      </c>
      <c r="M20" s="271">
        <f t="shared" si="8"/>
        <v>0.64535779525973136</v>
      </c>
      <c r="N20" s="271">
        <f t="shared" si="8"/>
        <v>0.60028816019247999</v>
      </c>
      <c r="O20" s="271">
        <f t="shared" si="8"/>
        <v>0.55836603805528884</v>
      </c>
      <c r="P20" s="271">
        <f t="shared" si="8"/>
        <v>0.51937161704737211</v>
      </c>
      <c r="Q20" s="271">
        <f t="shared" si="8"/>
        <v>0.48310043629066873</v>
      </c>
      <c r="R20" s="271">
        <f t="shared" si="8"/>
        <v>0.44936231377262043</v>
      </c>
      <c r="S20" s="225"/>
    </row>
    <row r="21" spans="1:20" ht="14.85" customHeight="1" x14ac:dyDescent="0.25">
      <c r="A21" s="226"/>
      <c r="B21" s="81"/>
      <c r="C21" s="271"/>
      <c r="D21" s="271"/>
      <c r="E21" s="271"/>
      <c r="F21" s="271"/>
      <c r="G21" s="271"/>
      <c r="H21" s="271"/>
      <c r="I21" s="271"/>
      <c r="J21" s="271"/>
      <c r="K21" s="271"/>
      <c r="L21" s="271"/>
      <c r="M21" s="271"/>
      <c r="N21" s="271"/>
      <c r="O21" s="271"/>
      <c r="P21" s="271"/>
      <c r="Q21" s="271"/>
      <c r="R21" s="271"/>
      <c r="S21" s="225"/>
    </row>
    <row r="22" spans="1:20" ht="14.85" customHeight="1" x14ac:dyDescent="0.25">
      <c r="A22" s="226"/>
      <c r="C22" s="224" t="s">
        <v>161</v>
      </c>
      <c r="S22" s="225"/>
    </row>
    <row r="23" spans="1:20" ht="14.85" customHeight="1" x14ac:dyDescent="0.25">
      <c r="A23" s="226"/>
      <c r="B23" s="263" t="s">
        <v>242</v>
      </c>
      <c r="C23" s="264" t="s">
        <v>203</v>
      </c>
      <c r="S23" s="225"/>
    </row>
    <row r="24" spans="1:20" ht="14.85" customHeight="1" x14ac:dyDescent="0.25">
      <c r="A24" s="226"/>
      <c r="B24" s="265" t="s">
        <v>274</v>
      </c>
      <c r="C24" s="231">
        <v>0</v>
      </c>
      <c r="D24" s="34" t="s">
        <v>270</v>
      </c>
      <c r="S24" s="225"/>
    </row>
    <row r="25" spans="1:20" ht="14.85" customHeight="1" x14ac:dyDescent="0.25">
      <c r="A25" s="226"/>
      <c r="B25" s="263" t="s">
        <v>275</v>
      </c>
      <c r="C25" s="266" t="s">
        <v>202</v>
      </c>
      <c r="S25" s="225"/>
    </row>
    <row r="26" spans="1:20" ht="14.85" customHeight="1" x14ac:dyDescent="0.25">
      <c r="A26" s="226"/>
      <c r="B26" s="267" t="s">
        <v>207</v>
      </c>
      <c r="S26" s="225"/>
    </row>
    <row r="27" spans="1:20" ht="14.85" customHeight="1" x14ac:dyDescent="0.25">
      <c r="A27" s="226"/>
      <c r="B27" s="267"/>
      <c r="S27" s="225"/>
    </row>
    <row r="28" spans="1:20" ht="14.85" customHeight="1" x14ac:dyDescent="0.25">
      <c r="A28" s="226"/>
      <c r="B28" s="229" t="s">
        <v>174</v>
      </c>
      <c r="S28" s="225"/>
    </row>
    <row r="29" spans="1:20" ht="14.85" customHeight="1" x14ac:dyDescent="0.25">
      <c r="A29" s="226"/>
      <c r="B29" s="229" t="s">
        <v>261</v>
      </c>
      <c r="C29" s="272" t="s">
        <v>262</v>
      </c>
      <c r="S29" s="225"/>
    </row>
    <row r="30" spans="1:20" ht="14.85" customHeight="1" x14ac:dyDescent="0.25">
      <c r="A30" s="226"/>
      <c r="B30" s="81" t="s">
        <v>175</v>
      </c>
      <c r="C30" s="231">
        <v>5</v>
      </c>
      <c r="D30" s="224" t="s">
        <v>176</v>
      </c>
      <c r="S30" s="225"/>
      <c r="T30" s="226" t="s">
        <v>177</v>
      </c>
    </row>
    <row r="31" spans="1:20" ht="14.85" customHeight="1" x14ac:dyDescent="0.25">
      <c r="A31" s="226"/>
      <c r="B31" s="81" t="s">
        <v>178</v>
      </c>
      <c r="C31" s="231">
        <v>0</v>
      </c>
      <c r="D31" s="224" t="s">
        <v>179</v>
      </c>
      <c r="S31" s="225"/>
      <c r="T31" s="226" t="s">
        <v>177</v>
      </c>
    </row>
    <row r="32" spans="1:20" ht="14.85" customHeight="1" x14ac:dyDescent="0.25">
      <c r="A32" s="226"/>
      <c r="C32" s="81">
        <v>0</v>
      </c>
      <c r="D32" s="81">
        <v>1</v>
      </c>
      <c r="E32" s="81">
        <v>2</v>
      </c>
      <c r="F32" s="81">
        <v>3</v>
      </c>
      <c r="G32" s="81">
        <v>4</v>
      </c>
      <c r="H32" s="81">
        <v>5</v>
      </c>
      <c r="I32" s="81">
        <v>6</v>
      </c>
      <c r="J32" s="81">
        <v>7</v>
      </c>
      <c r="K32" s="81">
        <v>8</v>
      </c>
      <c r="L32" s="81">
        <v>9</v>
      </c>
      <c r="M32" s="81">
        <v>10</v>
      </c>
      <c r="N32" s="81">
        <v>11</v>
      </c>
      <c r="O32" s="81">
        <v>12</v>
      </c>
      <c r="P32" s="81">
        <v>13</v>
      </c>
      <c r="Q32" s="81">
        <v>14</v>
      </c>
      <c r="R32" s="81">
        <v>15</v>
      </c>
      <c r="S32" s="225"/>
    </row>
    <row r="33" spans="1:20" ht="14.85" customHeight="1" x14ac:dyDescent="0.25">
      <c r="A33" s="226"/>
      <c r="C33" s="281" t="s">
        <v>272</v>
      </c>
      <c r="D33" s="281" t="s">
        <v>267</v>
      </c>
      <c r="E33" s="281" t="s">
        <v>265</v>
      </c>
      <c r="F33" s="281" t="s">
        <v>158</v>
      </c>
      <c r="G33" s="281" t="s">
        <v>159</v>
      </c>
      <c r="H33" s="281" t="s">
        <v>160</v>
      </c>
      <c r="I33" s="281" t="s">
        <v>161</v>
      </c>
      <c r="J33" s="281" t="s">
        <v>162</v>
      </c>
      <c r="K33" s="281" t="s">
        <v>163</v>
      </c>
      <c r="L33" s="281" t="s">
        <v>164</v>
      </c>
      <c r="M33" s="281" t="s">
        <v>165</v>
      </c>
      <c r="N33" s="281" t="s">
        <v>166</v>
      </c>
      <c r="O33" s="281" t="s">
        <v>167</v>
      </c>
      <c r="P33" s="281" t="s">
        <v>168</v>
      </c>
      <c r="Q33" s="281" t="s">
        <v>169</v>
      </c>
      <c r="R33" s="281" t="s">
        <v>170</v>
      </c>
      <c r="S33" s="225" t="s">
        <v>180</v>
      </c>
    </row>
    <row r="34" spans="1:20" ht="14.85" customHeight="1" x14ac:dyDescent="0.25">
      <c r="A34" s="226"/>
      <c r="B34" s="81" t="s">
        <v>181</v>
      </c>
      <c r="C34" s="231">
        <v>0</v>
      </c>
      <c r="D34" s="231">
        <v>0</v>
      </c>
      <c r="E34" s="231">
        <v>0</v>
      </c>
      <c r="F34" s="231">
        <v>0</v>
      </c>
      <c r="G34" s="231">
        <v>0</v>
      </c>
      <c r="H34" s="231">
        <v>0</v>
      </c>
      <c r="I34" s="231">
        <v>0</v>
      </c>
      <c r="S34" s="225"/>
      <c r="T34" s="226" t="s">
        <v>177</v>
      </c>
    </row>
    <row r="35" spans="1:20" ht="14.85" customHeight="1" x14ac:dyDescent="0.25">
      <c r="A35" s="226"/>
      <c r="B35" s="81" t="s">
        <v>182</v>
      </c>
      <c r="C35" s="232">
        <f>IF(C32=$C30+6,-$C31,0)</f>
        <v>0</v>
      </c>
      <c r="D35" s="232">
        <f t="shared" ref="D35:H35" si="9">IF(D32=$C30+6,-$C31,0)</f>
        <v>0</v>
      </c>
      <c r="E35" s="232">
        <f t="shared" si="9"/>
        <v>0</v>
      </c>
      <c r="F35" s="232">
        <f t="shared" si="9"/>
        <v>0</v>
      </c>
      <c r="G35" s="232">
        <f t="shared" si="9"/>
        <v>0</v>
      </c>
      <c r="H35" s="232">
        <f t="shared" si="9"/>
        <v>0</v>
      </c>
      <c r="I35" s="232">
        <f>IF(I32=$C30+6,-$C31,0)</f>
        <v>0</v>
      </c>
      <c r="J35" s="232">
        <f t="shared" ref="J35:R35" si="10">IF(J32=$C30+6,-$C31,0)</f>
        <v>0</v>
      </c>
      <c r="K35" s="232">
        <f t="shared" si="10"/>
        <v>0</v>
      </c>
      <c r="L35" s="232">
        <f t="shared" si="10"/>
        <v>0</v>
      </c>
      <c r="M35" s="232">
        <f t="shared" si="10"/>
        <v>0</v>
      </c>
      <c r="N35" s="232">
        <f t="shared" si="10"/>
        <v>0</v>
      </c>
      <c r="O35" s="232">
        <f t="shared" si="10"/>
        <v>0</v>
      </c>
      <c r="P35" s="232">
        <f t="shared" si="10"/>
        <v>0</v>
      </c>
      <c r="Q35" s="232">
        <f t="shared" si="10"/>
        <v>0</v>
      </c>
      <c r="R35" s="232">
        <f t="shared" si="10"/>
        <v>0</v>
      </c>
      <c r="S35" s="233"/>
      <c r="T35" s="226" t="s">
        <v>183</v>
      </c>
    </row>
    <row r="36" spans="1:20" ht="14.85" customHeight="1" x14ac:dyDescent="0.25">
      <c r="A36" s="226"/>
      <c r="B36" s="81" t="s">
        <v>184</v>
      </c>
      <c r="C36" s="232"/>
      <c r="D36" s="232"/>
      <c r="E36" s="232"/>
      <c r="F36" s="232"/>
      <c r="G36" s="232"/>
      <c r="H36" s="232"/>
      <c r="I36" s="232">
        <f>IF($C$29="ROI",IF(I32&lt;=$C30+5,-$J41/I14,0),IF($C$29="NI",IF(I32&lt;=$C30+5,-$J41/I19,0)))</f>
        <v>0</v>
      </c>
      <c r="J36" s="232">
        <f>IF($C$29="ROI",IF(J32&lt;=$C30+5,-$J41/J14,0),IF($C$29="NI",IF(J32&lt;=$C30+5,-$J41/J19,0)))</f>
        <v>0</v>
      </c>
      <c r="K36" s="232">
        <f>IF($C$29="ROI",IF(K32&lt;=$C30+5,-$J41/K14,0),IF($C$29="NI",IF(K32&lt;=$C30+5,-$J41/K19,0)))</f>
        <v>0</v>
      </c>
      <c r="L36" s="232">
        <f>IF(C29="ROI",IF(L32&lt;=$C30+5,-$J41/L14,0),IF(C29="NI",IF(L32&lt;=$C30+5,-$J41/L19,0)))</f>
        <v>0</v>
      </c>
      <c r="M36" s="232">
        <f>IF($C$29="ROI",IF(M32&lt;=$C30+5,-$J41/M14,0),IF($C$29="NI",IF(M32&lt;=$C30+5,-$J41/M19,0)))</f>
        <v>0</v>
      </c>
      <c r="N36" s="232">
        <f t="shared" ref="N36:R36" si="11">IF($C$29="ROI",IF(N32&lt;=$C30+5,-$J41/N14,0),IF($C$29="NI",IF(N32&lt;=$C30+5,-$J41/N19,0)))</f>
        <v>0</v>
      </c>
      <c r="O36" s="232">
        <f t="shared" si="11"/>
        <v>0</v>
      </c>
      <c r="P36" s="232">
        <f t="shared" si="11"/>
        <v>0</v>
      </c>
      <c r="Q36" s="232">
        <f t="shared" si="11"/>
        <v>0</v>
      </c>
      <c r="R36" s="232">
        <f t="shared" si="11"/>
        <v>0</v>
      </c>
      <c r="S36" s="233"/>
      <c r="T36" s="226" t="s">
        <v>183</v>
      </c>
    </row>
    <row r="37" spans="1:20" ht="14.85" customHeight="1" x14ac:dyDescent="0.25">
      <c r="A37" s="226"/>
      <c r="B37" s="81" t="s">
        <v>185</v>
      </c>
      <c r="C37" s="232">
        <f>SUM(C34:C35)</f>
        <v>0</v>
      </c>
      <c r="D37" s="232">
        <f t="shared" ref="D37:R37" si="12">SUM(D34:D36)</f>
        <v>0</v>
      </c>
      <c r="E37" s="232">
        <f t="shared" si="12"/>
        <v>0</v>
      </c>
      <c r="F37" s="232">
        <f t="shared" si="12"/>
        <v>0</v>
      </c>
      <c r="G37" s="232">
        <f t="shared" si="12"/>
        <v>0</v>
      </c>
      <c r="H37" s="232">
        <f t="shared" si="12"/>
        <v>0</v>
      </c>
      <c r="I37" s="232">
        <f t="shared" si="12"/>
        <v>0</v>
      </c>
      <c r="J37" s="232">
        <f t="shared" si="12"/>
        <v>0</v>
      </c>
      <c r="K37" s="232">
        <f t="shared" si="12"/>
        <v>0</v>
      </c>
      <c r="L37" s="232">
        <f t="shared" si="12"/>
        <v>0</v>
      </c>
      <c r="M37" s="232">
        <f t="shared" si="12"/>
        <v>0</v>
      </c>
      <c r="N37" s="232">
        <f t="shared" si="12"/>
        <v>0</v>
      </c>
      <c r="O37" s="232">
        <f t="shared" si="12"/>
        <v>0</v>
      </c>
      <c r="P37" s="232">
        <f t="shared" si="12"/>
        <v>0</v>
      </c>
      <c r="Q37" s="232">
        <f t="shared" si="12"/>
        <v>0</v>
      </c>
      <c r="R37" s="232">
        <f t="shared" si="12"/>
        <v>0</v>
      </c>
      <c r="S37" s="234" t="s">
        <v>186</v>
      </c>
      <c r="T37" s="226" t="s">
        <v>183</v>
      </c>
    </row>
    <row r="38" spans="1:20" ht="14.85" customHeight="1" x14ac:dyDescent="0.25">
      <c r="A38" s="226"/>
      <c r="B38" s="81" t="s">
        <v>241</v>
      </c>
      <c r="C38" s="232">
        <f>IF($C$29="ROI",C$37*C$15,IF($C$29="NI",C$37*C$20))</f>
        <v>0</v>
      </c>
      <c r="D38" s="232">
        <f t="shared" ref="D38:R38" si="13">IF($C$29="ROI",D37*D15,IF($C$29="NI",D37*D20))</f>
        <v>0</v>
      </c>
      <c r="E38" s="232">
        <f t="shared" si="13"/>
        <v>0</v>
      </c>
      <c r="F38" s="232">
        <f t="shared" si="13"/>
        <v>0</v>
      </c>
      <c r="G38" s="232">
        <f t="shared" si="13"/>
        <v>0</v>
      </c>
      <c r="H38" s="232">
        <f t="shared" si="13"/>
        <v>0</v>
      </c>
      <c r="I38" s="232">
        <f t="shared" si="13"/>
        <v>0</v>
      </c>
      <c r="J38" s="232">
        <f t="shared" si="13"/>
        <v>0</v>
      </c>
      <c r="K38" s="232">
        <f t="shared" si="13"/>
        <v>0</v>
      </c>
      <c r="L38" s="232">
        <f t="shared" si="13"/>
        <v>0</v>
      </c>
      <c r="M38" s="232">
        <f t="shared" si="13"/>
        <v>0</v>
      </c>
      <c r="N38" s="232">
        <f t="shared" si="13"/>
        <v>0</v>
      </c>
      <c r="O38" s="232">
        <f t="shared" si="13"/>
        <v>0</v>
      </c>
      <c r="P38" s="232">
        <f t="shared" si="13"/>
        <v>0</v>
      </c>
      <c r="Q38" s="232">
        <f t="shared" si="13"/>
        <v>0</v>
      </c>
      <c r="R38" s="232">
        <f t="shared" si="13"/>
        <v>0</v>
      </c>
      <c r="S38" s="235">
        <f>ABS(SUM(C38:R38))</f>
        <v>0</v>
      </c>
      <c r="T38" s="226" t="s">
        <v>183</v>
      </c>
    </row>
    <row r="39" spans="1:20" ht="14.85" customHeight="1" x14ac:dyDescent="0.25">
      <c r="A39" s="226"/>
      <c r="S39" s="225"/>
      <c r="T39" s="226" t="s">
        <v>183</v>
      </c>
    </row>
    <row r="40" spans="1:20" ht="14.85" customHeight="1" x14ac:dyDescent="0.25">
      <c r="A40" s="226"/>
      <c r="C40" s="236" t="s">
        <v>187</v>
      </c>
      <c r="D40" s="236" t="s">
        <v>188</v>
      </c>
      <c r="E40" s="236" t="s">
        <v>189</v>
      </c>
      <c r="F40" s="236" t="s">
        <v>190</v>
      </c>
      <c r="G40" s="236" t="s">
        <v>191</v>
      </c>
      <c r="H40" s="236" t="s">
        <v>192</v>
      </c>
      <c r="I40" s="236" t="s">
        <v>193</v>
      </c>
      <c r="J40" s="236" t="s">
        <v>180</v>
      </c>
      <c r="S40" s="225"/>
    </row>
    <row r="41" spans="1:20" ht="14.85" customHeight="1" x14ac:dyDescent="0.25">
      <c r="A41" s="226"/>
      <c r="B41" s="81" t="s">
        <v>194</v>
      </c>
      <c r="C41" s="237">
        <f>IF(C29="ROI",C34*C$15/SUMIF($H$32:$R$32,"&lt;="&amp;$C30+5,$H$13:$R$13),IF(C29="NI",C34*C$20/SUMIF($H$32:$R$32,"&lt;="&amp;$C30+5,$H$18:$R$18)))</f>
        <v>0</v>
      </c>
      <c r="D41" s="237">
        <f>IF(C29="ROI",D34*D$15/SUMIF($H$32:$R$32,"&lt;="&amp;$C30+5,$H$13:$R$13),IF(C29="NI",D34*D$20/SUMIF($H$32:$R$32,"&lt;="&amp;$C30+5,$H$18:$R$18)))</f>
        <v>0</v>
      </c>
      <c r="E41" s="237">
        <f>IF(C29="ROI",E34*E$15/SUMIF($H$32:$R$32,"&lt;="&amp;$C30+5,$H$13:$R$13),IF(C29="NI",E34*E$20/SUMIF($H$32:$R$32,"&lt;="&amp;$C30+5,$H$18:$R$18)))</f>
        <v>0</v>
      </c>
      <c r="F41" s="237">
        <f>IF(C29="ROI",F34*F$15/SUMIF($H$32:$R$32,"&lt;="&amp;$C30+5,$H$13:$R$13),IF(C29="NI",F34*F$20/SUMIF($H$32:$R$32,"&lt;="&amp;$C30+5,$H$18:$R$18)))</f>
        <v>0</v>
      </c>
      <c r="G41" s="237">
        <f>IF(C29="ROI",G34*G$15/SUMIF($H$32:$R$32,"&lt;="&amp;$C30+5,$H$13:$R$13),IF(C29="NI",G34*G$20/SUMIF($I$32:$R$32,"&lt;="&amp;$C30+5,$H$18:$R$18)))</f>
        <v>0</v>
      </c>
      <c r="H41" s="237">
        <f>IF(C29="ROI",H34*H$15/SUMIF($H$32:$R$32,"&lt;="&amp;$C30+5,$H$13:$R$13),IF(C29="NI",H34*H$20/SUMIF($I$32:$R$32,"&lt;="&amp;$C30+5,$I$18:$R$18)))</f>
        <v>0</v>
      </c>
      <c r="I41" s="237">
        <f>IF(C29="ROI",SUMPRODUCT($E$15:$R$15,E35:R35)/SUMIF(H32:R32,"&lt;="&amp;C30+5,$H$13:$R$13),IF(C29="NI",SUMPRODUCT($E$20:$R$20,E35:R35)/SUMIF(H32:R32,"&lt;="&amp;C30+5,$H$18:$R$18)))</f>
        <v>0</v>
      </c>
      <c r="J41" s="238">
        <f>SUM(C41:I41)</f>
        <v>0</v>
      </c>
      <c r="S41" s="225"/>
      <c r="T41" s="226" t="s">
        <v>183</v>
      </c>
    </row>
    <row r="42" spans="1:20" ht="14.85" customHeight="1" x14ac:dyDescent="0.25">
      <c r="A42" s="226"/>
      <c r="C42" s="239"/>
      <c r="D42" s="239"/>
      <c r="E42" s="239"/>
      <c r="F42" s="239"/>
      <c r="G42" s="239"/>
      <c r="H42" s="239"/>
      <c r="I42" s="239"/>
      <c r="J42" s="239"/>
      <c r="K42" s="239"/>
      <c r="L42" s="239"/>
      <c r="S42" s="225"/>
    </row>
    <row r="43" spans="1:20" ht="14.85" customHeight="1" x14ac:dyDescent="0.25">
      <c r="A43" s="226"/>
      <c r="S43" s="225"/>
    </row>
    <row r="44" spans="1:20" ht="14.85" customHeight="1" x14ac:dyDescent="0.25">
      <c r="A44" s="226"/>
      <c r="S44" s="225"/>
    </row>
    <row r="45" spans="1:20" ht="14.85" customHeight="1" x14ac:dyDescent="0.25">
      <c r="A45" s="226"/>
      <c r="B45" s="229" t="s">
        <v>195</v>
      </c>
      <c r="S45" s="225"/>
    </row>
    <row r="46" spans="1:20" ht="14.85" customHeight="1" x14ac:dyDescent="0.25">
      <c r="A46" s="226"/>
      <c r="B46" s="81" t="s">
        <v>175</v>
      </c>
      <c r="C46" s="231">
        <v>5</v>
      </c>
      <c r="D46" s="224" t="s">
        <v>176</v>
      </c>
      <c r="S46" s="225"/>
      <c r="T46" s="226" t="s">
        <v>177</v>
      </c>
    </row>
    <row r="47" spans="1:20" ht="14.85" customHeight="1" x14ac:dyDescent="0.25">
      <c r="A47" s="226"/>
      <c r="B47" s="81" t="s">
        <v>178</v>
      </c>
      <c r="C47" s="231">
        <v>0</v>
      </c>
      <c r="D47" s="224" t="s">
        <v>179</v>
      </c>
      <c r="S47" s="225"/>
      <c r="T47" s="226" t="s">
        <v>177</v>
      </c>
    </row>
    <row r="48" spans="1:20" ht="14.85" customHeight="1" x14ac:dyDescent="0.25">
      <c r="A48" s="226"/>
      <c r="C48" s="81">
        <v>0</v>
      </c>
      <c r="D48" s="81">
        <v>1</v>
      </c>
      <c r="E48" s="81">
        <v>2</v>
      </c>
      <c r="F48" s="81">
        <v>3</v>
      </c>
      <c r="G48" s="81">
        <v>4</v>
      </c>
      <c r="H48" s="81">
        <v>5</v>
      </c>
      <c r="I48" s="81">
        <v>6</v>
      </c>
      <c r="J48" s="81">
        <v>7</v>
      </c>
      <c r="K48" s="81">
        <v>8</v>
      </c>
      <c r="L48" s="81">
        <v>9</v>
      </c>
      <c r="M48" s="81">
        <v>10</v>
      </c>
      <c r="N48" s="81">
        <v>11</v>
      </c>
      <c r="O48" s="81">
        <v>12</v>
      </c>
      <c r="P48" s="81">
        <v>13</v>
      </c>
      <c r="Q48" s="81">
        <v>14</v>
      </c>
      <c r="R48" s="81">
        <v>15</v>
      </c>
      <c r="S48" s="225"/>
    </row>
    <row r="49" spans="1:20" ht="14.85" customHeight="1" x14ac:dyDescent="0.25">
      <c r="A49" s="226"/>
      <c r="C49" s="281" t="s">
        <v>272</v>
      </c>
      <c r="D49" s="281" t="s">
        <v>267</v>
      </c>
      <c r="E49" s="281" t="s">
        <v>265</v>
      </c>
      <c r="F49" s="281" t="s">
        <v>158</v>
      </c>
      <c r="G49" s="281" t="s">
        <v>159</v>
      </c>
      <c r="H49" s="281" t="s">
        <v>160</v>
      </c>
      <c r="I49" s="281" t="s">
        <v>161</v>
      </c>
      <c r="J49" s="281" t="s">
        <v>162</v>
      </c>
      <c r="K49" s="281" t="s">
        <v>163</v>
      </c>
      <c r="L49" s="281" t="s">
        <v>164</v>
      </c>
      <c r="M49" s="281" t="s">
        <v>165</v>
      </c>
      <c r="N49" s="281" t="s">
        <v>166</v>
      </c>
      <c r="O49" s="281" t="s">
        <v>167</v>
      </c>
      <c r="P49" s="281" t="s">
        <v>168</v>
      </c>
      <c r="Q49" s="281" t="s">
        <v>169</v>
      </c>
      <c r="R49" s="281" t="s">
        <v>170</v>
      </c>
      <c r="S49" s="225" t="s">
        <v>180</v>
      </c>
    </row>
    <row r="50" spans="1:20" ht="14.85" customHeight="1" x14ac:dyDescent="0.25">
      <c r="A50" s="226"/>
      <c r="B50" s="81" t="s">
        <v>181</v>
      </c>
      <c r="C50" s="231">
        <v>0</v>
      </c>
      <c r="D50" s="231">
        <v>0</v>
      </c>
      <c r="E50" s="231">
        <v>0</v>
      </c>
      <c r="F50" s="231">
        <v>0</v>
      </c>
      <c r="G50" s="231">
        <v>0</v>
      </c>
      <c r="H50" s="231">
        <v>0</v>
      </c>
      <c r="I50" s="231">
        <v>0</v>
      </c>
      <c r="S50" s="225"/>
      <c r="T50" s="226" t="s">
        <v>177</v>
      </c>
    </row>
    <row r="51" spans="1:20" ht="14.85" customHeight="1" x14ac:dyDescent="0.25">
      <c r="A51" s="226"/>
      <c r="B51" s="81" t="s">
        <v>182</v>
      </c>
      <c r="C51" s="232">
        <f>IF(C48=$C46+6,-$C47,0)</f>
        <v>0</v>
      </c>
      <c r="D51" s="232">
        <f>IF(D48=$C46+6,-$C47,0)</f>
        <v>0</v>
      </c>
      <c r="E51" s="232">
        <f>IF(E48=$C46+6,-$C47,0)</f>
        <v>0</v>
      </c>
      <c r="F51" s="232">
        <f t="shared" ref="F51:H51" si="14">IF(F48=$C46+6,-$C47,0)</f>
        <v>0</v>
      </c>
      <c r="G51" s="232">
        <f t="shared" si="14"/>
        <v>0</v>
      </c>
      <c r="H51" s="232">
        <f t="shared" si="14"/>
        <v>0</v>
      </c>
      <c r="I51" s="232">
        <f>IF(I48=$C46+6,-$C47,0)</f>
        <v>0</v>
      </c>
      <c r="J51" s="232">
        <f>IF(J48=$C46+6,-$C47,0)</f>
        <v>0</v>
      </c>
      <c r="K51" s="232">
        <f>IF(K48=$C46+6,-$C47,0)</f>
        <v>0</v>
      </c>
      <c r="L51" s="232">
        <f t="shared" ref="L51:R51" si="15">IF(L48=$C46+6,-$C47,0)</f>
        <v>0</v>
      </c>
      <c r="M51" s="232">
        <f t="shared" si="15"/>
        <v>0</v>
      </c>
      <c r="N51" s="232">
        <f t="shared" si="15"/>
        <v>0</v>
      </c>
      <c r="O51" s="232">
        <f t="shared" si="15"/>
        <v>0</v>
      </c>
      <c r="P51" s="232">
        <f t="shared" si="15"/>
        <v>0</v>
      </c>
      <c r="Q51" s="232">
        <f t="shared" si="15"/>
        <v>0</v>
      </c>
      <c r="R51" s="232">
        <f t="shared" si="15"/>
        <v>0</v>
      </c>
      <c r="S51" s="225"/>
      <c r="T51" s="226" t="s">
        <v>183</v>
      </c>
    </row>
    <row r="52" spans="1:20" ht="14.85" customHeight="1" x14ac:dyDescent="0.25">
      <c r="A52" s="226"/>
      <c r="B52" s="81" t="s">
        <v>184</v>
      </c>
      <c r="C52" s="232"/>
      <c r="D52" s="232"/>
      <c r="E52" s="232"/>
      <c r="F52" s="232"/>
      <c r="G52" s="232"/>
      <c r="H52" s="232"/>
      <c r="I52" s="232">
        <f>IF($C$29="ROI",IF(I48&lt;=$C46+5,-$J57/I14,0),IF($C$29="NI",IF(I48&lt;=$C46+5,-$J57/I19,0)))</f>
        <v>0</v>
      </c>
      <c r="J52" s="232">
        <f>IF($C$29="ROI",IF(J48&lt;=$C46+5,-$J57/J14,0),IF($C$29="NI",IF(J48&lt;=$C46+5,-$J57/J19,0)))</f>
        <v>0</v>
      </c>
      <c r="K52" s="232">
        <f>IF($C$29="ROI",IF(K48&lt;=$C46+5,-$J57/K14,0),IF($C$29="NI",IF(K48&lt;=$C46+5,-$J57/K19,0)))</f>
        <v>0</v>
      </c>
      <c r="L52" s="232">
        <f>IF($C$29="ROI",IF(L48&lt;=$C46+5,-$J57/L14,0),IF($C$29="NI",IF(L48&lt;=$C46+5,-$J57/L19,0)))</f>
        <v>0</v>
      </c>
      <c r="M52" s="232">
        <f t="shared" ref="M52:R52" si="16">IF($C$29="ROI",IF(M48&lt;=$C46+5,-$J57/M14,0),IF($C$29="NI",IF(M48&lt;=$C46+5,-$J57/M19,0)))</f>
        <v>0</v>
      </c>
      <c r="N52" s="232">
        <f t="shared" si="16"/>
        <v>0</v>
      </c>
      <c r="O52" s="232">
        <f t="shared" si="16"/>
        <v>0</v>
      </c>
      <c r="P52" s="232">
        <f t="shared" si="16"/>
        <v>0</v>
      </c>
      <c r="Q52" s="232">
        <f t="shared" si="16"/>
        <v>0</v>
      </c>
      <c r="R52" s="232">
        <f t="shared" si="16"/>
        <v>0</v>
      </c>
      <c r="S52" s="225"/>
      <c r="T52" s="226" t="s">
        <v>183</v>
      </c>
    </row>
    <row r="53" spans="1:20" ht="14.85" customHeight="1" x14ac:dyDescent="0.25">
      <c r="A53" s="226"/>
      <c r="B53" s="81" t="s">
        <v>185</v>
      </c>
      <c r="C53" s="232">
        <f>SUM(C50:C51)</f>
        <v>0</v>
      </c>
      <c r="D53" s="232">
        <f>SUM(D50:D52)</f>
        <v>0</v>
      </c>
      <c r="E53" s="232">
        <f>SUM(E50:E52)</f>
        <v>0</v>
      </c>
      <c r="F53" s="232">
        <f>SUM(F50:F52)</f>
        <v>0</v>
      </c>
      <c r="G53" s="232">
        <f>SUM(G50:G52)</f>
        <v>0</v>
      </c>
      <c r="H53" s="232">
        <f t="shared" ref="H53:R53" si="17">SUM(H50:H52)</f>
        <v>0</v>
      </c>
      <c r="I53" s="232">
        <f t="shared" si="17"/>
        <v>0</v>
      </c>
      <c r="J53" s="232">
        <f t="shared" si="17"/>
        <v>0</v>
      </c>
      <c r="K53" s="232">
        <f t="shared" si="17"/>
        <v>0</v>
      </c>
      <c r="L53" s="232">
        <f t="shared" si="17"/>
        <v>0</v>
      </c>
      <c r="M53" s="232">
        <f t="shared" si="17"/>
        <v>0</v>
      </c>
      <c r="N53" s="232">
        <f t="shared" si="17"/>
        <v>0</v>
      </c>
      <c r="O53" s="232">
        <f t="shared" si="17"/>
        <v>0</v>
      </c>
      <c r="P53" s="232">
        <f t="shared" si="17"/>
        <v>0</v>
      </c>
      <c r="Q53" s="232">
        <f t="shared" si="17"/>
        <v>0</v>
      </c>
      <c r="R53" s="232">
        <f t="shared" si="17"/>
        <v>0</v>
      </c>
      <c r="S53" s="234" t="s">
        <v>186</v>
      </c>
      <c r="T53" s="226" t="s">
        <v>183</v>
      </c>
    </row>
    <row r="54" spans="1:20" ht="14.85" customHeight="1" x14ac:dyDescent="0.25">
      <c r="A54" s="226"/>
      <c r="B54" s="81" t="s">
        <v>241</v>
      </c>
      <c r="C54" s="232">
        <f>IF($C$29="ROI",C53*C$15,IF($C$29="NI",C53*C$20))</f>
        <v>0</v>
      </c>
      <c r="D54" s="232">
        <f>IF($C$29="ROI",D53*D$15,IF($C$29="NI",D53*D$20))</f>
        <v>0</v>
      </c>
      <c r="E54" s="232">
        <f t="shared" ref="E54:R54" si="18">IF($C$29="ROI",E53*E$15,IF($C$29="NI",E53*E$20))</f>
        <v>0</v>
      </c>
      <c r="F54" s="232">
        <f t="shared" si="18"/>
        <v>0</v>
      </c>
      <c r="G54" s="232">
        <f t="shared" si="18"/>
        <v>0</v>
      </c>
      <c r="H54" s="232">
        <f t="shared" si="18"/>
        <v>0</v>
      </c>
      <c r="I54" s="232">
        <f t="shared" si="18"/>
        <v>0</v>
      </c>
      <c r="J54" s="232">
        <f t="shared" si="18"/>
        <v>0</v>
      </c>
      <c r="K54" s="232">
        <f t="shared" si="18"/>
        <v>0</v>
      </c>
      <c r="L54" s="232">
        <f t="shared" si="18"/>
        <v>0</v>
      </c>
      <c r="M54" s="232">
        <f t="shared" si="18"/>
        <v>0</v>
      </c>
      <c r="N54" s="232">
        <f t="shared" si="18"/>
        <v>0</v>
      </c>
      <c r="O54" s="232">
        <f t="shared" si="18"/>
        <v>0</v>
      </c>
      <c r="P54" s="232">
        <f t="shared" si="18"/>
        <v>0</v>
      </c>
      <c r="Q54" s="232">
        <f t="shared" si="18"/>
        <v>0</v>
      </c>
      <c r="R54" s="232">
        <f t="shared" si="18"/>
        <v>0</v>
      </c>
      <c r="S54" s="240">
        <v>0</v>
      </c>
      <c r="T54" s="226" t="s">
        <v>183</v>
      </c>
    </row>
    <row r="55" spans="1:20" ht="14.85" customHeight="1" x14ac:dyDescent="0.25">
      <c r="A55" s="226"/>
      <c r="C55" s="241"/>
      <c r="D55" s="241"/>
      <c r="E55" s="241"/>
      <c r="F55" s="241"/>
      <c r="G55" s="241"/>
      <c r="H55" s="241"/>
      <c r="I55" s="241"/>
      <c r="J55" s="241"/>
      <c r="K55" s="241"/>
      <c r="L55" s="241"/>
      <c r="M55" s="241"/>
      <c r="N55" s="241"/>
      <c r="O55" s="241"/>
      <c r="P55" s="241"/>
      <c r="Q55" s="241"/>
      <c r="R55" s="241"/>
      <c r="S55" s="240"/>
      <c r="T55" s="226" t="s">
        <v>183</v>
      </c>
    </row>
    <row r="56" spans="1:20" ht="14.85" customHeight="1" x14ac:dyDescent="0.25">
      <c r="A56" s="226"/>
      <c r="C56" s="236" t="s">
        <v>187</v>
      </c>
      <c r="D56" s="236" t="s">
        <v>188</v>
      </c>
      <c r="E56" s="236" t="s">
        <v>189</v>
      </c>
      <c r="F56" s="236" t="s">
        <v>190</v>
      </c>
      <c r="G56" s="236" t="s">
        <v>191</v>
      </c>
      <c r="H56" s="236" t="s">
        <v>192</v>
      </c>
      <c r="I56" s="236" t="s">
        <v>193</v>
      </c>
      <c r="J56" s="236" t="s">
        <v>180</v>
      </c>
      <c r="S56" s="225"/>
    </row>
    <row r="57" spans="1:20" ht="14.85" customHeight="1" x14ac:dyDescent="0.25">
      <c r="A57" s="226"/>
      <c r="B57" s="81" t="s">
        <v>194</v>
      </c>
      <c r="C57" s="237">
        <f>IF($C$29="ROI",C50*C$15/SUMIF($H$48:$R$48,"&lt;="&amp;$C46+5,$H$13:$R$13),IF($C$29="NI",C50*C$20/SUMIF($H$48:$R$48,"&lt;="&amp;$C46+5,$H$18:$R$18)))</f>
        <v>0</v>
      </c>
      <c r="D57" s="237">
        <f t="shared" ref="D57:G57" si="19">IF($C$29="ROI",D50*D$15/SUMIF($H$48:$R$48,"&lt;="&amp;$C46+5,$H$13:$R$13),IF($C$29="NI",D50*D$20/SUMIF($H$48:$R$48,"&lt;="&amp;$C46+5,$H$18:$R$18)))</f>
        <v>0</v>
      </c>
      <c r="E57" s="237">
        <f t="shared" si="19"/>
        <v>0</v>
      </c>
      <c r="F57" s="237">
        <f t="shared" si="19"/>
        <v>0</v>
      </c>
      <c r="G57" s="237">
        <f t="shared" si="19"/>
        <v>0</v>
      </c>
      <c r="H57" s="237">
        <f>IF($C$29="ROI",H50*H$15/SUMIF($H$48:$R$48,"&lt;="&amp;$C46+5,$H$13:$R$13),IF($C$29="NI",H50*H$20/SUMIF($H$48:$R$48,"&lt;="&amp;$C46+5,$H$18:$R$18)))</f>
        <v>0</v>
      </c>
      <c r="I57" s="237">
        <f>IF(C29="ROI",SUMPRODUCT($E$15:$R$15,E51:R51)/SUMIF(H48:R48,"&lt;="&amp;C46+5,$H$13:$R$13),IF(C29="NI",SUMPRODUCT($E$20:$R$20,E51:R51)/SUMIF(H48:R48,"&lt;="&amp;C46+5,$H$18:$R$18)))</f>
        <v>0</v>
      </c>
      <c r="J57" s="238">
        <f>SUM(C57:I57)</f>
        <v>0</v>
      </c>
      <c r="S57" s="225"/>
      <c r="T57" s="226" t="s">
        <v>183</v>
      </c>
    </row>
    <row r="58" spans="1:20" ht="14.85" customHeight="1" x14ac:dyDescent="0.25">
      <c r="A58" s="226"/>
      <c r="F58" s="239"/>
      <c r="I58" s="239"/>
      <c r="S58" s="225"/>
    </row>
    <row r="59" spans="1:20" ht="14.85" customHeight="1" x14ac:dyDescent="0.25">
      <c r="A59" s="226"/>
      <c r="E59" s="242"/>
      <c r="S59" s="225"/>
    </row>
    <row r="60" spans="1:20" ht="14.85" customHeight="1" x14ac:dyDescent="0.25">
      <c r="A60" s="226"/>
      <c r="B60" s="229" t="s">
        <v>196</v>
      </c>
      <c r="S60" s="225"/>
    </row>
    <row r="61" spans="1:20" ht="15" customHeight="1" thickBot="1" x14ac:dyDescent="0.3">
      <c r="A61" s="226"/>
      <c r="S61" s="225"/>
    </row>
    <row r="62" spans="1:20" ht="14.85" customHeight="1" x14ac:dyDescent="0.25">
      <c r="A62" s="243"/>
      <c r="B62" s="244" t="s">
        <v>197</v>
      </c>
      <c r="C62" s="245" t="s">
        <v>198</v>
      </c>
      <c r="D62" s="246"/>
      <c r="S62" s="225"/>
    </row>
    <row r="63" spans="1:20" ht="14.85" customHeight="1" x14ac:dyDescent="0.25">
      <c r="A63" s="243"/>
      <c r="B63" s="247" t="s">
        <v>199</v>
      </c>
      <c r="C63" s="248" t="s">
        <v>165</v>
      </c>
      <c r="D63" s="249"/>
      <c r="S63" s="225"/>
    </row>
    <row r="64" spans="1:20" ht="14.85" customHeight="1" x14ac:dyDescent="0.25">
      <c r="A64" s="243"/>
      <c r="B64" s="247" t="s">
        <v>174</v>
      </c>
      <c r="C64" s="250">
        <f>J41</f>
        <v>0</v>
      </c>
      <c r="D64" s="249"/>
      <c r="S64" s="225"/>
    </row>
    <row r="65" spans="1:19" ht="14.85" customHeight="1" x14ac:dyDescent="0.25">
      <c r="A65" s="243"/>
      <c r="B65" s="247" t="s">
        <v>195</v>
      </c>
      <c r="C65" s="250">
        <f>J57</f>
        <v>0</v>
      </c>
      <c r="D65" s="249"/>
      <c r="S65" s="225"/>
    </row>
    <row r="66" spans="1:19" ht="14.85" customHeight="1" x14ac:dyDescent="0.25">
      <c r="A66" s="243"/>
      <c r="B66" s="247" t="s">
        <v>200</v>
      </c>
      <c r="C66" s="1"/>
      <c r="D66" s="249"/>
      <c r="S66" s="225"/>
    </row>
    <row r="67" spans="1:19" ht="14.85" customHeight="1" x14ac:dyDescent="0.25">
      <c r="A67" s="243"/>
      <c r="B67" s="247"/>
      <c r="C67" s="1"/>
      <c r="D67" s="249"/>
      <c r="S67" s="225"/>
    </row>
    <row r="68" spans="1:19" ht="15" customHeight="1" thickBot="1" x14ac:dyDescent="0.3">
      <c r="A68" s="243"/>
      <c r="B68" s="251" t="s">
        <v>243</v>
      </c>
      <c r="C68" s="252">
        <f>SUM(C64:C65)</f>
        <v>0</v>
      </c>
      <c r="D68" s="249"/>
      <c r="S68" s="225"/>
    </row>
    <row r="69" spans="1:19" ht="15.6" customHeight="1" thickTop="1" thickBot="1" x14ac:dyDescent="0.3">
      <c r="A69" s="243"/>
      <c r="B69" s="277" t="s">
        <v>263</v>
      </c>
      <c r="C69" s="278">
        <f>IF(C25="YES",C68*(1+C6),IF(C23="YES",C24*(1+C6),0))</f>
        <v>0</v>
      </c>
      <c r="D69" s="268"/>
      <c r="S69" s="225"/>
    </row>
    <row r="70" spans="1:19" ht="15.6" customHeight="1" thickTop="1" thickBot="1" x14ac:dyDescent="0.3">
      <c r="A70" s="254"/>
      <c r="B70" s="255"/>
      <c r="C70" s="256"/>
      <c r="D70" s="257"/>
      <c r="E70" s="258"/>
      <c r="S70" s="225"/>
    </row>
    <row r="71" spans="1:19" ht="15" customHeight="1" thickBot="1" x14ac:dyDescent="0.3">
      <c r="A71" s="259"/>
      <c r="B71" s="260"/>
      <c r="C71" s="260"/>
      <c r="D71" s="260"/>
      <c r="E71" s="260"/>
      <c r="F71" s="261"/>
      <c r="G71" s="261"/>
      <c r="H71" s="261"/>
      <c r="I71" s="261"/>
      <c r="J71" s="261"/>
      <c r="K71" s="261"/>
      <c r="L71" s="261"/>
      <c r="M71" s="261"/>
      <c r="N71" s="261"/>
      <c r="O71" s="261"/>
      <c r="P71" s="261"/>
      <c r="Q71" s="261"/>
      <c r="R71" s="261"/>
      <c r="S71" s="262"/>
    </row>
    <row r="74" spans="1:19" ht="14.85" customHeight="1" x14ac:dyDescent="0.25">
      <c r="C74" s="81" t="s">
        <v>18</v>
      </c>
    </row>
  </sheetData>
  <mergeCells count="1">
    <mergeCell ref="B3:M3"/>
  </mergeCells>
  <conditionalFormatting sqref="S38">
    <cfRule type="cellIs" dxfId="1" priority="1" operator="greaterThan">
      <formula>0.5</formula>
    </cfRule>
  </conditionalFormatting>
  <dataValidations count="2">
    <dataValidation type="list" allowBlank="1" showInputMessage="1" showErrorMessage="1" sqref="C29" xr:uid="{CC7B55D8-22D5-4647-9EB8-6CD47A0F3620}">
      <formula1>"ROI, NI"</formula1>
    </dataValidation>
    <dataValidation type="list" allowBlank="1" showInputMessage="1" showErrorMessage="1" sqref="C25 C23" xr:uid="{E34A6785-6E08-4B6A-A2B5-7B7B92A531B6}">
      <formula1>"YES, NO"</formula1>
    </dataValidation>
  </dataValidation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FFBF8-3E11-47FF-AE2D-3D5D40E523B9}">
  <dimension ref="A1:T74"/>
  <sheetViews>
    <sheetView zoomScaleNormal="100" workbookViewId="0">
      <selection activeCell="E63" sqref="E63"/>
    </sheetView>
  </sheetViews>
  <sheetFormatPr defaultColWidth="9.140625" defaultRowHeight="14.85" customHeight="1" x14ac:dyDescent="0.2"/>
  <cols>
    <col min="1" max="1" width="9.42578125" style="34" customWidth="1"/>
    <col min="2" max="2" width="49.5703125" style="34" customWidth="1"/>
    <col min="3" max="3" width="11.42578125" style="34" customWidth="1"/>
    <col min="4" max="4" width="11.5703125" style="34" customWidth="1"/>
    <col min="5" max="5" width="10.5703125" style="34" customWidth="1"/>
    <col min="6" max="11" width="9.5703125" style="34" customWidth="1"/>
    <col min="12" max="13" width="9.42578125" style="34" customWidth="1"/>
    <col min="14" max="16384" width="9.140625" style="34"/>
  </cols>
  <sheetData>
    <row r="1" spans="1:19" ht="18.600000000000001" customHeight="1" x14ac:dyDescent="0.3">
      <c r="A1" s="223" t="s">
        <v>271</v>
      </c>
      <c r="B1" s="224"/>
      <c r="S1" s="225"/>
    </row>
    <row r="2" spans="1:19" ht="14.85" customHeight="1" x14ac:dyDescent="0.25">
      <c r="A2" s="226"/>
      <c r="B2" s="224"/>
      <c r="S2" s="225"/>
    </row>
    <row r="3" spans="1:19" ht="44.25" customHeight="1" x14ac:dyDescent="0.25">
      <c r="A3" s="226"/>
      <c r="B3" s="330" t="s">
        <v>298</v>
      </c>
      <c r="C3" s="330"/>
      <c r="D3" s="330"/>
      <c r="E3" s="330"/>
      <c r="F3" s="330"/>
      <c r="G3" s="330"/>
      <c r="H3" s="330"/>
      <c r="I3" s="330"/>
      <c r="J3" s="330"/>
      <c r="K3" s="330"/>
      <c r="L3" s="330"/>
      <c r="M3" s="330"/>
      <c r="S3" s="225"/>
    </row>
    <row r="4" spans="1:19" ht="14.85" customHeight="1" x14ac:dyDescent="0.25">
      <c r="A4" s="226"/>
      <c r="B4" s="224"/>
      <c r="C4" s="281" t="s">
        <v>276</v>
      </c>
      <c r="D4" s="281" t="s">
        <v>272</v>
      </c>
      <c r="E4" s="281" t="s">
        <v>267</v>
      </c>
      <c r="F4" s="281" t="s">
        <v>265</v>
      </c>
      <c r="G4" s="281" t="s">
        <v>158</v>
      </c>
      <c r="H4" s="281" t="s">
        <v>159</v>
      </c>
      <c r="I4" s="281" t="s">
        <v>160</v>
      </c>
      <c r="J4" s="281" t="s">
        <v>161</v>
      </c>
      <c r="K4" s="281" t="s">
        <v>162</v>
      </c>
      <c r="L4" s="281" t="s">
        <v>163</v>
      </c>
      <c r="M4" s="281" t="s">
        <v>164</v>
      </c>
      <c r="N4" s="281" t="s">
        <v>165</v>
      </c>
      <c r="O4" s="281" t="s">
        <v>166</v>
      </c>
      <c r="P4" s="281" t="s">
        <v>167</v>
      </c>
      <c r="Q4" s="281" t="s">
        <v>168</v>
      </c>
      <c r="R4" s="281" t="s">
        <v>169</v>
      </c>
      <c r="S4" s="269"/>
    </row>
    <row r="5" spans="1:19" ht="14.85" customHeight="1" x14ac:dyDescent="0.25">
      <c r="A5" s="226"/>
      <c r="B5" s="81" t="s">
        <v>248</v>
      </c>
      <c r="C5" s="270">
        <v>5.3999999999999999E-2</v>
      </c>
      <c r="D5" s="270">
        <v>5.3999999999999999E-2</v>
      </c>
      <c r="E5" s="270">
        <v>5.3999999999999999E-2</v>
      </c>
      <c r="F5" s="270">
        <v>5.3999999999999999E-2</v>
      </c>
      <c r="G5" s="270">
        <v>5.3999999999999999E-2</v>
      </c>
      <c r="H5" s="270">
        <v>5.3999999999999999E-2</v>
      </c>
      <c r="I5" s="270">
        <v>5.3999999999999999E-2</v>
      </c>
      <c r="J5" s="270">
        <v>5.3999999999999999E-2</v>
      </c>
      <c r="K5" s="270">
        <v>5.3999999999999999E-2</v>
      </c>
      <c r="L5" s="270">
        <v>5.3999999999999999E-2</v>
      </c>
      <c r="M5" s="270">
        <v>5.3999999999999999E-2</v>
      </c>
      <c r="N5" s="270">
        <v>5.3999999999999999E-2</v>
      </c>
      <c r="O5" s="270">
        <v>5.3999999999999999E-2</v>
      </c>
      <c r="P5" s="270">
        <v>5.3999999999999999E-2</v>
      </c>
      <c r="Q5" s="270">
        <v>5.3999999999999999E-2</v>
      </c>
      <c r="R5" s="270">
        <v>5.3999999999999999E-2</v>
      </c>
    </row>
    <row r="6" spans="1:19" ht="14.85" customHeight="1" x14ac:dyDescent="0.25">
      <c r="A6" s="226"/>
      <c r="B6" s="81" t="s">
        <v>249</v>
      </c>
      <c r="C6" s="270">
        <v>-5.9999999999998943E-3</v>
      </c>
      <c r="D6" s="270">
        <v>6.0362173038228661E-3</v>
      </c>
      <c r="E6" s="270">
        <v>4.9999999999998934E-3</v>
      </c>
      <c r="F6" s="270">
        <v>1.0945273631840724E-2</v>
      </c>
      <c r="G6" s="270">
        <v>4.9212598425196763E-3</v>
      </c>
      <c r="H6" s="270">
        <v>9.7943192948091173E-4</v>
      </c>
      <c r="I6" s="270">
        <v>6.9471624266144838E-2</v>
      </c>
      <c r="J6" s="270">
        <v>6.9533394327538911E-2</v>
      </c>
      <c r="K6" s="270">
        <v>1.7108639863130826E-2</v>
      </c>
      <c r="L6" s="270">
        <v>1.2811000402103145E-2</v>
      </c>
      <c r="M6" s="270">
        <v>1.866606544181848E-2</v>
      </c>
      <c r="N6" s="270">
        <v>1.5415728866970957E-2</v>
      </c>
      <c r="O6" s="270">
        <v>0.02</v>
      </c>
      <c r="P6" s="270">
        <v>0.02</v>
      </c>
      <c r="Q6" s="270">
        <v>0.02</v>
      </c>
      <c r="R6" s="270">
        <v>0.02</v>
      </c>
    </row>
    <row r="7" spans="1:19" ht="14.85" customHeight="1" x14ac:dyDescent="0.25">
      <c r="A7" s="226"/>
      <c r="B7" s="81"/>
      <c r="C7" s="81"/>
      <c r="D7" s="81"/>
      <c r="E7" s="81"/>
      <c r="F7" s="81"/>
      <c r="G7" s="81"/>
      <c r="H7" s="81"/>
      <c r="I7" s="81"/>
      <c r="J7" s="81"/>
      <c r="K7" s="81"/>
      <c r="L7" s="81"/>
      <c r="M7" s="81"/>
      <c r="N7" s="81"/>
      <c r="O7" s="81"/>
      <c r="P7" s="81"/>
      <c r="Q7" s="81"/>
      <c r="R7" s="81"/>
    </row>
    <row r="8" spans="1:19" ht="14.85" customHeight="1" x14ac:dyDescent="0.25">
      <c r="A8" s="226"/>
      <c r="B8" s="81" t="s">
        <v>250</v>
      </c>
      <c r="C8" s="270">
        <v>5.3999999999999999E-2</v>
      </c>
      <c r="D8" s="270">
        <v>5.3999999999999999E-2</v>
      </c>
      <c r="E8" s="270">
        <v>5.3999999999999999E-2</v>
      </c>
      <c r="F8" s="270">
        <v>5.3999999999999999E-2</v>
      </c>
      <c r="G8" s="270">
        <v>5.3999999999999999E-2</v>
      </c>
      <c r="H8" s="270">
        <v>5.3999999999999999E-2</v>
      </c>
      <c r="I8" s="270">
        <v>5.3999999999999999E-2</v>
      </c>
      <c r="J8" s="270">
        <v>5.3999999999999999E-2</v>
      </c>
      <c r="K8" s="270">
        <v>5.3999999999999999E-2</v>
      </c>
      <c r="L8" s="270">
        <v>5.3999999999999999E-2</v>
      </c>
      <c r="M8" s="270">
        <v>5.3999999999999999E-2</v>
      </c>
      <c r="N8" s="270">
        <v>5.3999999999999999E-2</v>
      </c>
      <c r="O8" s="270">
        <v>5.3999999999999999E-2</v>
      </c>
      <c r="P8" s="270">
        <v>5.3999999999999999E-2</v>
      </c>
      <c r="Q8" s="270">
        <v>5.3999999999999999E-2</v>
      </c>
      <c r="R8" s="270">
        <v>5.3999999999999999E-2</v>
      </c>
    </row>
    <row r="9" spans="1:19" ht="14.85" customHeight="1" x14ac:dyDescent="0.25">
      <c r="A9" s="226"/>
      <c r="B9" s="81" t="s">
        <v>251</v>
      </c>
      <c r="C9" s="270">
        <v>8.0321285140563248E-3</v>
      </c>
      <c r="D9" s="270">
        <v>2.2908366533864521E-2</v>
      </c>
      <c r="E9" s="270">
        <v>2.3369036027263812E-2</v>
      </c>
      <c r="F9" s="270">
        <v>1.8078020932445371E-2</v>
      </c>
      <c r="G9" s="270">
        <v>1.495327102803734E-2</v>
      </c>
      <c r="H9" s="270">
        <v>1.0128913443830712E-2</v>
      </c>
      <c r="I9" s="270">
        <v>6.1987237921604432E-2</v>
      </c>
      <c r="J9" s="270">
        <v>8.8412017167381896E-2</v>
      </c>
      <c r="K9" s="270">
        <v>3.7854889589905349E-2</v>
      </c>
      <c r="L9" s="270">
        <v>2.0867397339566995E-2</v>
      </c>
      <c r="M9" s="270">
        <v>1.6038878810757495E-2</v>
      </c>
      <c r="N9" s="270">
        <v>1.6685806393199831E-2</v>
      </c>
      <c r="O9" s="270">
        <v>0.02</v>
      </c>
      <c r="P9" s="270">
        <v>0.02</v>
      </c>
      <c r="Q9" s="270">
        <v>0.02</v>
      </c>
      <c r="R9" s="270">
        <v>0.02</v>
      </c>
    </row>
    <row r="10" spans="1:19" ht="14.85" customHeight="1" x14ac:dyDescent="0.25">
      <c r="A10" s="226"/>
      <c r="B10" s="81"/>
      <c r="C10" s="270"/>
      <c r="S10" s="225"/>
    </row>
    <row r="11" spans="1:19" ht="14.85" customHeight="1" x14ac:dyDescent="0.25">
      <c r="A11" s="226"/>
      <c r="C11" s="227"/>
      <c r="D11" s="227"/>
      <c r="E11" s="227"/>
      <c r="S11" s="225"/>
    </row>
    <row r="12" spans="1:19" ht="14.85" customHeight="1" x14ac:dyDescent="0.25">
      <c r="A12" s="226"/>
      <c r="C12" s="281" t="s">
        <v>276</v>
      </c>
      <c r="D12" s="281" t="s">
        <v>272</v>
      </c>
      <c r="E12" s="281" t="s">
        <v>267</v>
      </c>
      <c r="F12" s="281" t="s">
        <v>265</v>
      </c>
      <c r="G12" s="281" t="s">
        <v>158</v>
      </c>
      <c r="H12" s="281" t="s">
        <v>159</v>
      </c>
      <c r="I12" s="281" t="s">
        <v>160</v>
      </c>
      <c r="J12" s="281" t="s">
        <v>161</v>
      </c>
      <c r="K12" s="281" t="s">
        <v>162</v>
      </c>
      <c r="L12" s="281" t="s">
        <v>163</v>
      </c>
      <c r="M12" s="281" t="s">
        <v>164</v>
      </c>
      <c r="N12" s="281" t="s">
        <v>165</v>
      </c>
      <c r="O12" s="281" t="s">
        <v>166</v>
      </c>
      <c r="P12" s="281" t="s">
        <v>167</v>
      </c>
      <c r="Q12" s="281" t="s">
        <v>168</v>
      </c>
      <c r="R12" s="281" t="s">
        <v>169</v>
      </c>
      <c r="S12" s="225"/>
    </row>
    <row r="13" spans="1:19" ht="14.85" customHeight="1" x14ac:dyDescent="0.25">
      <c r="A13" s="226"/>
      <c r="B13" s="81" t="s">
        <v>252</v>
      </c>
      <c r="C13" s="271">
        <f t="shared" ref="C13:G14" si="0">D13*(1+C5)</f>
        <v>1.3007776144450243</v>
      </c>
      <c r="D13" s="271">
        <f t="shared" si="0"/>
        <v>1.2341343590560001</v>
      </c>
      <c r="E13" s="271">
        <f t="shared" si="0"/>
        <v>1.1709054640000001</v>
      </c>
      <c r="F13" s="271">
        <f t="shared" si="0"/>
        <v>1.110916</v>
      </c>
      <c r="G13" s="271">
        <f t="shared" si="0"/>
        <v>1.054</v>
      </c>
      <c r="H13" s="271">
        <v>1</v>
      </c>
      <c r="I13" s="271">
        <f t="shared" ref="I13:R14" si="1">H13/(1+I5)</f>
        <v>0.94876660341555974</v>
      </c>
      <c r="J13" s="271">
        <f t="shared" si="1"/>
        <v>0.90015806775669804</v>
      </c>
      <c r="K13" s="271">
        <f t="shared" si="1"/>
        <v>0.85403991248263567</v>
      </c>
      <c r="L13" s="271">
        <f t="shared" si="1"/>
        <v>0.8102845469474721</v>
      </c>
      <c r="M13" s="271">
        <f t="shared" si="1"/>
        <v>0.76877091740746872</v>
      </c>
      <c r="N13" s="271">
        <f t="shared" si="1"/>
        <v>0.72938417211334794</v>
      </c>
      <c r="O13" s="271">
        <f t="shared" si="1"/>
        <v>0.6920153435610511</v>
      </c>
      <c r="P13" s="271">
        <f t="shared" si="1"/>
        <v>0.65656104702187013</v>
      </c>
      <c r="Q13" s="271">
        <f t="shared" si="1"/>
        <v>0.62292319451790334</v>
      </c>
      <c r="R13" s="271">
        <f t="shared" si="1"/>
        <v>0.59100872345152122</v>
      </c>
      <c r="S13" s="225"/>
    </row>
    <row r="14" spans="1:19" ht="14.85" customHeight="1" x14ac:dyDescent="0.25">
      <c r="A14" s="226"/>
      <c r="B14" s="81" t="s">
        <v>253</v>
      </c>
      <c r="C14" s="271">
        <f t="shared" si="0"/>
        <v>1.0209999999999999</v>
      </c>
      <c r="D14" s="271">
        <f t="shared" si="0"/>
        <v>1.0271629778672031</v>
      </c>
      <c r="E14" s="271">
        <f t="shared" si="0"/>
        <v>1.0209999999999999</v>
      </c>
      <c r="F14" s="271">
        <f t="shared" si="0"/>
        <v>1.0159203980099503</v>
      </c>
      <c r="G14" s="271">
        <f t="shared" si="0"/>
        <v>1.0049212598425197</v>
      </c>
      <c r="H14" s="271">
        <v>1</v>
      </c>
      <c r="I14" s="271">
        <f t="shared" si="1"/>
        <v>0.93504117108874651</v>
      </c>
      <c r="J14" s="271">
        <f t="shared" si="1"/>
        <v>0.87425149700598792</v>
      </c>
      <c r="K14" s="271">
        <f t="shared" si="1"/>
        <v>0.85954583683767871</v>
      </c>
      <c r="L14" s="271">
        <f t="shared" si="1"/>
        <v>0.84867348053726155</v>
      </c>
      <c r="M14" s="271">
        <f t="shared" si="1"/>
        <v>0.83312236397034856</v>
      </c>
      <c r="N14" s="271">
        <f t="shared" si="1"/>
        <v>0.82047415682635683</v>
      </c>
      <c r="O14" s="271">
        <f t="shared" si="1"/>
        <v>0.80438642826113416</v>
      </c>
      <c r="P14" s="271">
        <f t="shared" si="1"/>
        <v>0.78861414535405305</v>
      </c>
      <c r="Q14" s="271">
        <f t="shared" si="1"/>
        <v>0.77315112289613042</v>
      </c>
      <c r="R14" s="271">
        <f t="shared" si="1"/>
        <v>0.75799129695699063</v>
      </c>
      <c r="S14" s="225"/>
    </row>
    <row r="15" spans="1:19" ht="14.85" customHeight="1" x14ac:dyDescent="0.25">
      <c r="A15" s="226"/>
      <c r="B15" s="81" t="s">
        <v>254</v>
      </c>
      <c r="C15" s="271">
        <f t="shared" ref="C15:G15" si="2">C13*C14</f>
        <v>1.3280939443483697</v>
      </c>
      <c r="D15" s="271">
        <f t="shared" si="2"/>
        <v>1.2676571233361931</v>
      </c>
      <c r="E15" s="271">
        <f t="shared" si="2"/>
        <v>1.1954944787440001</v>
      </c>
      <c r="F15" s="271">
        <f t="shared" si="2"/>
        <v>1.128602224875622</v>
      </c>
      <c r="G15" s="271">
        <f t="shared" si="2"/>
        <v>1.0591870078740158</v>
      </c>
      <c r="H15" s="271">
        <v>1</v>
      </c>
      <c r="I15" s="271">
        <f t="shared" ref="I15:R15" si="3">I13*I14</f>
        <v>0.88713583594757728</v>
      </c>
      <c r="J15" s="271">
        <f t="shared" si="3"/>
        <v>0.78696453827831081</v>
      </c>
      <c r="K15" s="271">
        <f t="shared" si="3"/>
        <v>0.73408645126766492</v>
      </c>
      <c r="L15" s="271">
        <f t="shared" si="3"/>
        <v>0.68766700668346925</v>
      </c>
      <c r="M15" s="271">
        <f t="shared" si="3"/>
        <v>0.64048024406216397</v>
      </c>
      <c r="N15" s="271">
        <f t="shared" si="3"/>
        <v>0.59844086361718951</v>
      </c>
      <c r="O15" s="271">
        <f t="shared" si="3"/>
        <v>0.55664775050897553</v>
      </c>
      <c r="P15" s="271">
        <f t="shared" si="3"/>
        <v>0.51777332896991435</v>
      </c>
      <c r="Q15" s="271">
        <f t="shared" si="3"/>
        <v>0.48161376731956163</v>
      </c>
      <c r="R15" s="271">
        <f t="shared" si="3"/>
        <v>0.44797946880191397</v>
      </c>
      <c r="S15" s="225"/>
    </row>
    <row r="16" spans="1:19" ht="14.85" customHeight="1" x14ac:dyDescent="0.25">
      <c r="A16" s="226"/>
      <c r="B16" s="81"/>
      <c r="C16" s="271"/>
      <c r="D16" s="271"/>
      <c r="E16" s="271"/>
      <c r="F16" s="271"/>
      <c r="G16" s="271"/>
      <c r="H16" s="271"/>
      <c r="I16" s="271"/>
      <c r="J16" s="271"/>
      <c r="K16" s="271"/>
      <c r="L16" s="271"/>
      <c r="M16" s="271"/>
      <c r="N16" s="271"/>
      <c r="O16" s="271"/>
      <c r="P16" s="271"/>
      <c r="Q16" s="271"/>
      <c r="R16" s="271"/>
      <c r="S16" s="225"/>
    </row>
    <row r="17" spans="1:20" ht="14.85" customHeight="1" x14ac:dyDescent="0.25">
      <c r="A17" s="226"/>
      <c r="C17" s="281" t="s">
        <v>276</v>
      </c>
      <c r="D17" s="281" t="s">
        <v>272</v>
      </c>
      <c r="E17" s="281" t="s">
        <v>267</v>
      </c>
      <c r="F17" s="281" t="s">
        <v>265</v>
      </c>
      <c r="G17" s="281" t="s">
        <v>158</v>
      </c>
      <c r="H17" s="281" t="s">
        <v>159</v>
      </c>
      <c r="I17" s="281" t="s">
        <v>160</v>
      </c>
      <c r="J17" s="281" t="s">
        <v>161</v>
      </c>
      <c r="K17" s="281" t="s">
        <v>162</v>
      </c>
      <c r="L17" s="281" t="s">
        <v>163</v>
      </c>
      <c r="M17" s="281" t="s">
        <v>164</v>
      </c>
      <c r="N17" s="281" t="s">
        <v>165</v>
      </c>
      <c r="O17" s="281" t="s">
        <v>166</v>
      </c>
      <c r="P17" s="281" t="s">
        <v>167</v>
      </c>
      <c r="Q17" s="281" t="s">
        <v>168</v>
      </c>
      <c r="R17" s="281" t="s">
        <v>169</v>
      </c>
      <c r="S17" s="225"/>
    </row>
    <row r="18" spans="1:20" ht="14.85" customHeight="1" x14ac:dyDescent="0.25">
      <c r="A18" s="226"/>
      <c r="B18" s="81" t="s">
        <v>255</v>
      </c>
      <c r="C18" s="271">
        <f t="shared" ref="C18:G18" si="4">D18*(1+C8)</f>
        <v>1.3007776144450243</v>
      </c>
      <c r="D18" s="271">
        <f t="shared" si="4"/>
        <v>1.2341343590560001</v>
      </c>
      <c r="E18" s="271">
        <f t="shared" si="4"/>
        <v>1.1709054640000001</v>
      </c>
      <c r="F18" s="271">
        <f t="shared" si="4"/>
        <v>1.110916</v>
      </c>
      <c r="G18" s="271">
        <f t="shared" si="4"/>
        <v>1.054</v>
      </c>
      <c r="H18" s="271">
        <v>1</v>
      </c>
      <c r="I18" s="271">
        <f t="shared" ref="I18:R19" si="5">H18/(1+I8)</f>
        <v>0.94876660341555974</v>
      </c>
      <c r="J18" s="271">
        <f t="shared" si="5"/>
        <v>0.90015806775669804</v>
      </c>
      <c r="K18" s="271">
        <f t="shared" si="5"/>
        <v>0.85403991248263567</v>
      </c>
      <c r="L18" s="271">
        <f t="shared" si="5"/>
        <v>0.8102845469474721</v>
      </c>
      <c r="M18" s="271">
        <f t="shared" si="5"/>
        <v>0.76877091740746872</v>
      </c>
      <c r="N18" s="271">
        <f t="shared" si="5"/>
        <v>0.72938417211334794</v>
      </c>
      <c r="O18" s="271">
        <f t="shared" si="5"/>
        <v>0.6920153435610511</v>
      </c>
      <c r="P18" s="271">
        <f t="shared" si="5"/>
        <v>0.65656104702187013</v>
      </c>
      <c r="Q18" s="271">
        <f t="shared" si="5"/>
        <v>0.62292319451790334</v>
      </c>
      <c r="R18" s="271">
        <f t="shared" si="5"/>
        <v>0.59100872345152122</v>
      </c>
      <c r="S18" s="225"/>
    </row>
    <row r="19" spans="1:20" ht="14.85" customHeight="1" x14ac:dyDescent="0.25">
      <c r="A19" s="226"/>
      <c r="B19" s="81" t="s">
        <v>256</v>
      </c>
      <c r="C19" s="271">
        <f t="shared" ref="C19:F19" si="6">D19*(1+D9)</f>
        <v>1.0926294820717133</v>
      </c>
      <c r="D19" s="271">
        <f t="shared" si="6"/>
        <v>1.068159688412853</v>
      </c>
      <c r="E19" s="271">
        <f t="shared" si="6"/>
        <v>1.0437678401522361</v>
      </c>
      <c r="F19" s="271">
        <f t="shared" si="6"/>
        <v>1.0252336448598132</v>
      </c>
      <c r="G19" s="271">
        <f>H19*(1+H9)</f>
        <v>1.0101289134438307</v>
      </c>
      <c r="H19" s="271">
        <v>1</v>
      </c>
      <c r="I19" s="271">
        <f t="shared" si="5"/>
        <v>0.94163090128755356</v>
      </c>
      <c r="J19" s="271">
        <f t="shared" si="5"/>
        <v>0.8651419558359621</v>
      </c>
      <c r="K19" s="271">
        <f t="shared" si="5"/>
        <v>0.8335866261398176</v>
      </c>
      <c r="L19" s="271">
        <f t="shared" si="5"/>
        <v>0.81654740695234984</v>
      </c>
      <c r="M19" s="271">
        <f t="shared" si="5"/>
        <v>0.80365763946758972</v>
      </c>
      <c r="N19" s="271">
        <f t="shared" si="5"/>
        <v>0.7904680427463131</v>
      </c>
      <c r="O19" s="271">
        <f t="shared" si="5"/>
        <v>0.77496866935913045</v>
      </c>
      <c r="P19" s="271">
        <f t="shared" si="5"/>
        <v>0.75977320525404946</v>
      </c>
      <c r="Q19" s="271">
        <f t="shared" si="5"/>
        <v>0.74487569142553867</v>
      </c>
      <c r="R19" s="271">
        <f t="shared" si="5"/>
        <v>0.73027028571131236</v>
      </c>
      <c r="S19" s="225"/>
    </row>
    <row r="20" spans="1:20" ht="14.85" customHeight="1" x14ac:dyDescent="0.25">
      <c r="A20" s="226"/>
      <c r="B20" s="81" t="s">
        <v>257</v>
      </c>
      <c r="C20" s="271">
        <f t="shared" ref="C20:G20" si="7">C18*C19</f>
        <v>1.4212679711615457</v>
      </c>
      <c r="D20" s="271">
        <f t="shared" si="7"/>
        <v>1.3182525724288532</v>
      </c>
      <c r="E20" s="271">
        <f t="shared" si="7"/>
        <v>1.222153467181732</v>
      </c>
      <c r="F20" s="271">
        <f t="shared" si="7"/>
        <v>1.1389484598130841</v>
      </c>
      <c r="G20" s="271">
        <f t="shared" si="7"/>
        <v>1.0646758747697975</v>
      </c>
      <c r="H20" s="271">
        <v>1</v>
      </c>
      <c r="I20" s="271">
        <f t="shared" ref="I20:R20" si="8">I18*I19</f>
        <v>0.8933879518857244</v>
      </c>
      <c r="J20" s="271">
        <f t="shared" si="8"/>
        <v>0.77876451130055024</v>
      </c>
      <c r="K20" s="271">
        <f t="shared" si="8"/>
        <v>0.7119162492351454</v>
      </c>
      <c r="L20" s="271">
        <f t="shared" si="8"/>
        <v>0.66163574570351791</v>
      </c>
      <c r="M20" s="271">
        <f t="shared" si="8"/>
        <v>0.61782862077501965</v>
      </c>
      <c r="N20" s="271">
        <f t="shared" si="8"/>
        <v>0.57655487894057811</v>
      </c>
      <c r="O20" s="271">
        <f t="shared" si="8"/>
        <v>0.53629020997560928</v>
      </c>
      <c r="P20" s="271">
        <f t="shared" si="8"/>
        <v>0.49883749114076092</v>
      </c>
      <c r="Q20" s="271">
        <f t="shared" si="8"/>
        <v>0.46400034522152855</v>
      </c>
      <c r="R20" s="271">
        <f t="shared" si="8"/>
        <v>0.43159610933282039</v>
      </c>
      <c r="S20" s="225"/>
    </row>
    <row r="21" spans="1:20" ht="14.85" customHeight="1" x14ac:dyDescent="0.25">
      <c r="A21" s="226"/>
      <c r="B21" s="81"/>
      <c r="C21" s="271"/>
      <c r="D21" s="271"/>
      <c r="E21" s="271"/>
      <c r="F21" s="271"/>
      <c r="G21" s="271"/>
      <c r="H21" s="271"/>
      <c r="I21" s="271"/>
      <c r="J21" s="271"/>
      <c r="K21" s="271"/>
      <c r="L21" s="271"/>
      <c r="M21" s="271"/>
      <c r="N21" s="271"/>
      <c r="O21" s="271"/>
      <c r="P21" s="271"/>
      <c r="Q21" s="271"/>
      <c r="R21" s="271"/>
      <c r="S21" s="225"/>
    </row>
    <row r="22" spans="1:20" ht="14.85" customHeight="1" x14ac:dyDescent="0.25">
      <c r="A22" s="226"/>
      <c r="C22" s="224" t="s">
        <v>160</v>
      </c>
      <c r="S22" s="225"/>
    </row>
    <row r="23" spans="1:20" ht="14.85" customHeight="1" x14ac:dyDescent="0.25">
      <c r="A23" s="226"/>
      <c r="B23" s="263" t="s">
        <v>242</v>
      </c>
      <c r="C23" s="264" t="s">
        <v>203</v>
      </c>
      <c r="S23" s="225"/>
    </row>
    <row r="24" spans="1:20" ht="14.85" customHeight="1" x14ac:dyDescent="0.25">
      <c r="A24" s="226"/>
      <c r="B24" s="265" t="s">
        <v>277</v>
      </c>
      <c r="C24" s="231">
        <v>0</v>
      </c>
      <c r="D24" s="34" t="s">
        <v>273</v>
      </c>
      <c r="S24" s="225"/>
    </row>
    <row r="25" spans="1:20" ht="14.85" customHeight="1" x14ac:dyDescent="0.25">
      <c r="A25" s="226"/>
      <c r="B25" s="263" t="s">
        <v>278</v>
      </c>
      <c r="C25" s="266" t="s">
        <v>202</v>
      </c>
      <c r="S25" s="225"/>
    </row>
    <row r="26" spans="1:20" ht="14.85" customHeight="1" x14ac:dyDescent="0.25">
      <c r="A26" s="226"/>
      <c r="B26" s="267" t="s">
        <v>207</v>
      </c>
      <c r="S26" s="225"/>
    </row>
    <row r="27" spans="1:20" ht="14.85" customHeight="1" x14ac:dyDescent="0.25">
      <c r="A27" s="226"/>
      <c r="B27" s="267"/>
      <c r="S27" s="225"/>
    </row>
    <row r="28" spans="1:20" ht="14.85" customHeight="1" x14ac:dyDescent="0.25">
      <c r="A28" s="226"/>
      <c r="B28" s="229" t="s">
        <v>174</v>
      </c>
      <c r="S28" s="225"/>
    </row>
    <row r="29" spans="1:20" ht="14.85" customHeight="1" x14ac:dyDescent="0.25">
      <c r="A29" s="226"/>
      <c r="B29" s="229" t="s">
        <v>261</v>
      </c>
      <c r="C29" s="272" t="s">
        <v>262</v>
      </c>
      <c r="S29" s="225"/>
    </row>
    <row r="30" spans="1:20" ht="14.85" customHeight="1" x14ac:dyDescent="0.25">
      <c r="A30" s="226"/>
      <c r="B30" s="81" t="s">
        <v>175</v>
      </c>
      <c r="C30" s="231">
        <v>5</v>
      </c>
      <c r="D30" s="224" t="s">
        <v>176</v>
      </c>
      <c r="S30" s="225"/>
      <c r="T30" s="226" t="s">
        <v>177</v>
      </c>
    </row>
    <row r="31" spans="1:20" ht="14.85" customHeight="1" x14ac:dyDescent="0.25">
      <c r="A31" s="226"/>
      <c r="B31" s="81" t="s">
        <v>178</v>
      </c>
      <c r="C31" s="231">
        <v>0</v>
      </c>
      <c r="D31" s="224" t="s">
        <v>179</v>
      </c>
      <c r="S31" s="225"/>
      <c r="T31" s="226" t="s">
        <v>177</v>
      </c>
    </row>
    <row r="32" spans="1:20" ht="14.85" customHeight="1" x14ac:dyDescent="0.25">
      <c r="A32" s="226"/>
      <c r="C32" s="81">
        <v>0</v>
      </c>
      <c r="D32" s="81">
        <v>1</v>
      </c>
      <c r="E32" s="81">
        <v>2</v>
      </c>
      <c r="F32" s="81">
        <v>3</v>
      </c>
      <c r="G32" s="81">
        <v>4</v>
      </c>
      <c r="H32" s="81">
        <v>5</v>
      </c>
      <c r="I32" s="81">
        <v>6</v>
      </c>
      <c r="J32" s="81">
        <v>7</v>
      </c>
      <c r="K32" s="81">
        <v>8</v>
      </c>
      <c r="L32" s="81">
        <v>9</v>
      </c>
      <c r="M32" s="81">
        <v>10</v>
      </c>
      <c r="N32" s="81">
        <v>11</v>
      </c>
      <c r="O32" s="81">
        <v>12</v>
      </c>
      <c r="P32" s="81">
        <v>13</v>
      </c>
      <c r="Q32" s="81">
        <v>14</v>
      </c>
      <c r="R32" s="81">
        <v>15</v>
      </c>
      <c r="S32" s="225"/>
    </row>
    <row r="33" spans="1:20" ht="14.85" customHeight="1" x14ac:dyDescent="0.25">
      <c r="A33" s="226"/>
      <c r="C33" s="281" t="s">
        <v>276</v>
      </c>
      <c r="D33" s="281" t="s">
        <v>272</v>
      </c>
      <c r="E33" s="281" t="s">
        <v>267</v>
      </c>
      <c r="F33" s="281" t="s">
        <v>265</v>
      </c>
      <c r="G33" s="281" t="s">
        <v>158</v>
      </c>
      <c r="H33" s="281" t="s">
        <v>159</v>
      </c>
      <c r="I33" s="281" t="s">
        <v>160</v>
      </c>
      <c r="J33" s="281" t="s">
        <v>161</v>
      </c>
      <c r="K33" s="281" t="s">
        <v>162</v>
      </c>
      <c r="L33" s="281" t="s">
        <v>163</v>
      </c>
      <c r="M33" s="281" t="s">
        <v>164</v>
      </c>
      <c r="N33" s="281" t="s">
        <v>165</v>
      </c>
      <c r="O33" s="281" t="s">
        <v>166</v>
      </c>
      <c r="P33" s="281" t="s">
        <v>167</v>
      </c>
      <c r="Q33" s="281" t="s">
        <v>168</v>
      </c>
      <c r="R33" s="281" t="s">
        <v>169</v>
      </c>
      <c r="S33" s="225" t="s">
        <v>180</v>
      </c>
    </row>
    <row r="34" spans="1:20" ht="14.85" customHeight="1" x14ac:dyDescent="0.25">
      <c r="A34" s="226"/>
      <c r="B34" s="81" t="s">
        <v>181</v>
      </c>
      <c r="C34" s="231">
        <v>0</v>
      </c>
      <c r="D34" s="231">
        <v>0</v>
      </c>
      <c r="E34" s="231">
        <v>0</v>
      </c>
      <c r="F34" s="231">
        <v>0</v>
      </c>
      <c r="G34" s="231">
        <v>0</v>
      </c>
      <c r="H34" s="231">
        <v>0</v>
      </c>
      <c r="I34" s="231">
        <v>0</v>
      </c>
      <c r="S34" s="225"/>
      <c r="T34" s="226" t="s">
        <v>177</v>
      </c>
    </row>
    <row r="35" spans="1:20" ht="14.85" customHeight="1" x14ac:dyDescent="0.25">
      <c r="A35" s="226"/>
      <c r="B35" s="81" t="s">
        <v>182</v>
      </c>
      <c r="C35" s="232">
        <f>IF(C32=$C30+6,-$C31,0)</f>
        <v>0</v>
      </c>
      <c r="D35" s="232">
        <f t="shared" ref="D35:H35" si="9">IF(D32=$C30+6,-$C31,0)</f>
        <v>0</v>
      </c>
      <c r="E35" s="232">
        <f t="shared" si="9"/>
        <v>0</v>
      </c>
      <c r="F35" s="232">
        <f t="shared" si="9"/>
        <v>0</v>
      </c>
      <c r="G35" s="232">
        <f t="shared" si="9"/>
        <v>0</v>
      </c>
      <c r="H35" s="232">
        <f t="shared" si="9"/>
        <v>0</v>
      </c>
      <c r="I35" s="232">
        <f>IF(I32=$C30+6,-$C31,0)</f>
        <v>0</v>
      </c>
      <c r="J35" s="232">
        <f t="shared" ref="J35:R35" si="10">IF(J32=$C30+6,-$C31,0)</f>
        <v>0</v>
      </c>
      <c r="K35" s="232">
        <f t="shared" si="10"/>
        <v>0</v>
      </c>
      <c r="L35" s="232">
        <f t="shared" si="10"/>
        <v>0</v>
      </c>
      <c r="M35" s="232">
        <f t="shared" si="10"/>
        <v>0</v>
      </c>
      <c r="N35" s="232">
        <f t="shared" si="10"/>
        <v>0</v>
      </c>
      <c r="O35" s="232">
        <f t="shared" si="10"/>
        <v>0</v>
      </c>
      <c r="P35" s="232">
        <f t="shared" si="10"/>
        <v>0</v>
      </c>
      <c r="Q35" s="232">
        <f t="shared" si="10"/>
        <v>0</v>
      </c>
      <c r="R35" s="232">
        <f t="shared" si="10"/>
        <v>0</v>
      </c>
      <c r="S35" s="233"/>
      <c r="T35" s="226" t="s">
        <v>183</v>
      </c>
    </row>
    <row r="36" spans="1:20" ht="14.85" customHeight="1" x14ac:dyDescent="0.25">
      <c r="A36" s="226"/>
      <c r="B36" s="81" t="s">
        <v>184</v>
      </c>
      <c r="C36" s="232"/>
      <c r="D36" s="232"/>
      <c r="E36" s="232"/>
      <c r="F36" s="232"/>
      <c r="G36" s="232"/>
      <c r="H36" s="232"/>
      <c r="I36" s="232">
        <f>IF($C$29="ROI",IF(I32&lt;=$C30+5,-$J41/I14,0),IF($C$29="NI",IF(I32&lt;=$C30+5,-$J41/I19,0)))</f>
        <v>0</v>
      </c>
      <c r="J36" s="232">
        <f>IF($C$29="ROI",IF(J32&lt;=$C30+5,-$J41/J14,0),IF($C$29="NI",IF(J32&lt;=$C30+5,-$J41/J19,0)))</f>
        <v>0</v>
      </c>
      <c r="K36" s="232">
        <f>IF($C$29="ROI",IF(K32&lt;=$C30+5,-$J41/K14,0),IF($C$29="NI",IF(K32&lt;=$C30+5,-$J41/K19,0)))</f>
        <v>0</v>
      </c>
      <c r="L36" s="232">
        <f>IF(C29="ROI",IF(L32&lt;=$C30+5,-$J41/L14,0),IF(C29="NI",IF(L32&lt;=$C30+5,-$J41/L19,0)))</f>
        <v>0</v>
      </c>
      <c r="M36" s="232">
        <f>IF($C$29="ROI",IF(M32&lt;=$C30+5,-$J41/M14,0),IF($C$29="NI",IF(M32&lt;=$C30+5,-$J41/M19,0)))</f>
        <v>0</v>
      </c>
      <c r="N36" s="232">
        <f t="shared" ref="N36:R36" si="11">IF($C$29="ROI",IF(N32&lt;=$C30+5,-$J41/N14,0),IF($C$29="NI",IF(N32&lt;=$C30+5,-$J41/N19,0)))</f>
        <v>0</v>
      </c>
      <c r="O36" s="232">
        <f t="shared" si="11"/>
        <v>0</v>
      </c>
      <c r="P36" s="232">
        <f t="shared" si="11"/>
        <v>0</v>
      </c>
      <c r="Q36" s="232">
        <f t="shared" si="11"/>
        <v>0</v>
      </c>
      <c r="R36" s="232">
        <f t="shared" si="11"/>
        <v>0</v>
      </c>
      <c r="S36" s="233"/>
      <c r="T36" s="226" t="s">
        <v>183</v>
      </c>
    </row>
    <row r="37" spans="1:20" ht="14.85" customHeight="1" x14ac:dyDescent="0.25">
      <c r="A37" s="226"/>
      <c r="B37" s="81" t="s">
        <v>185</v>
      </c>
      <c r="C37" s="232">
        <f>SUM(C34:C35)</f>
        <v>0</v>
      </c>
      <c r="D37" s="232">
        <f t="shared" ref="D37:R37" si="12">SUM(D34:D36)</f>
        <v>0</v>
      </c>
      <c r="E37" s="232">
        <f t="shared" si="12"/>
        <v>0</v>
      </c>
      <c r="F37" s="232">
        <f t="shared" si="12"/>
        <v>0</v>
      </c>
      <c r="G37" s="232">
        <f t="shared" si="12"/>
        <v>0</v>
      </c>
      <c r="H37" s="232">
        <f t="shared" si="12"/>
        <v>0</v>
      </c>
      <c r="I37" s="232">
        <f t="shared" si="12"/>
        <v>0</v>
      </c>
      <c r="J37" s="232">
        <f t="shared" si="12"/>
        <v>0</v>
      </c>
      <c r="K37" s="232">
        <f t="shared" si="12"/>
        <v>0</v>
      </c>
      <c r="L37" s="232">
        <f t="shared" si="12"/>
        <v>0</v>
      </c>
      <c r="M37" s="232">
        <f t="shared" si="12"/>
        <v>0</v>
      </c>
      <c r="N37" s="232">
        <f t="shared" si="12"/>
        <v>0</v>
      </c>
      <c r="O37" s="232">
        <f t="shared" si="12"/>
        <v>0</v>
      </c>
      <c r="P37" s="232">
        <f t="shared" si="12"/>
        <v>0</v>
      </c>
      <c r="Q37" s="232">
        <f t="shared" si="12"/>
        <v>0</v>
      </c>
      <c r="R37" s="232">
        <f t="shared" si="12"/>
        <v>0</v>
      </c>
      <c r="S37" s="234" t="s">
        <v>186</v>
      </c>
      <c r="T37" s="226" t="s">
        <v>183</v>
      </c>
    </row>
    <row r="38" spans="1:20" ht="14.85" customHeight="1" x14ac:dyDescent="0.25">
      <c r="A38" s="226"/>
      <c r="B38" s="81" t="s">
        <v>241</v>
      </c>
      <c r="C38" s="232">
        <f>IF($C$29="ROI",C$37*C$15,IF($C$29="NI",C$37*C$20))</f>
        <v>0</v>
      </c>
      <c r="D38" s="232">
        <f t="shared" ref="D38:R38" si="13">IF($C$29="ROI",D37*D15,IF($C$29="NI",D37*D20))</f>
        <v>0</v>
      </c>
      <c r="E38" s="232">
        <f t="shared" si="13"/>
        <v>0</v>
      </c>
      <c r="F38" s="232">
        <f t="shared" si="13"/>
        <v>0</v>
      </c>
      <c r="G38" s="232">
        <f t="shared" si="13"/>
        <v>0</v>
      </c>
      <c r="H38" s="232">
        <f t="shared" si="13"/>
        <v>0</v>
      </c>
      <c r="I38" s="232">
        <f t="shared" si="13"/>
        <v>0</v>
      </c>
      <c r="J38" s="232">
        <f t="shared" si="13"/>
        <v>0</v>
      </c>
      <c r="K38" s="232">
        <f t="shared" si="13"/>
        <v>0</v>
      </c>
      <c r="L38" s="232">
        <f t="shared" si="13"/>
        <v>0</v>
      </c>
      <c r="M38" s="232">
        <f t="shared" si="13"/>
        <v>0</v>
      </c>
      <c r="N38" s="232">
        <f t="shared" si="13"/>
        <v>0</v>
      </c>
      <c r="O38" s="232">
        <f t="shared" si="13"/>
        <v>0</v>
      </c>
      <c r="P38" s="232">
        <f t="shared" si="13"/>
        <v>0</v>
      </c>
      <c r="Q38" s="232">
        <f t="shared" si="13"/>
        <v>0</v>
      </c>
      <c r="R38" s="232">
        <f t="shared" si="13"/>
        <v>0</v>
      </c>
      <c r="S38" s="235">
        <f>ABS(SUM(C38:R38))</f>
        <v>0</v>
      </c>
      <c r="T38" s="226" t="s">
        <v>183</v>
      </c>
    </row>
    <row r="39" spans="1:20" ht="14.85" customHeight="1" x14ac:dyDescent="0.25">
      <c r="A39" s="226"/>
      <c r="S39" s="225"/>
      <c r="T39" s="226" t="s">
        <v>183</v>
      </c>
    </row>
    <row r="40" spans="1:20" ht="14.85" customHeight="1" x14ac:dyDescent="0.25">
      <c r="A40" s="226"/>
      <c r="C40" s="236" t="s">
        <v>187</v>
      </c>
      <c r="D40" s="236" t="s">
        <v>188</v>
      </c>
      <c r="E40" s="236" t="s">
        <v>189</v>
      </c>
      <c r="F40" s="236" t="s">
        <v>190</v>
      </c>
      <c r="G40" s="236" t="s">
        <v>191</v>
      </c>
      <c r="H40" s="236" t="s">
        <v>192</v>
      </c>
      <c r="I40" s="236" t="s">
        <v>193</v>
      </c>
      <c r="J40" s="236" t="s">
        <v>180</v>
      </c>
      <c r="S40" s="225"/>
    </row>
    <row r="41" spans="1:20" ht="14.85" customHeight="1" x14ac:dyDescent="0.25">
      <c r="A41" s="226"/>
      <c r="B41" s="81" t="s">
        <v>194</v>
      </c>
      <c r="C41" s="237">
        <f>IF(C29="ROI",C34*C$15/SUMIF($H$32:$R$32,"&lt;="&amp;$C30+5,$H$13:$R$13),IF(C29="NI",C34*C$20/SUMIF($H$32:$R$32,"&lt;="&amp;$C30+5,$H$18:$R$18)))</f>
        <v>0</v>
      </c>
      <c r="D41" s="237">
        <f>IF(C29="ROI",D34*D$15/SUMIF($H$32:$R$32,"&lt;="&amp;$C30+5,$H$13:$R$13),IF(C29="NI",D34*D$20/SUMIF($H$32:$R$32,"&lt;="&amp;$C30+5,$H$18:$R$18)))</f>
        <v>0</v>
      </c>
      <c r="E41" s="237">
        <f>IF(C29="ROI",E34*E$15/SUMIF($H$32:$R$32,"&lt;="&amp;$C30+5,$H$13:$R$13),IF(C29="NI",E34*E$20/SUMIF($H$32:$R$32,"&lt;="&amp;$C30+5,$H$18:$R$18)))</f>
        <v>0</v>
      </c>
      <c r="F41" s="237">
        <f>IF(C29="ROI",F34*F$15/SUMIF($H$32:$R$32,"&lt;="&amp;$C30+5,$H$13:$R$13),IF(C29="NI",F34*F$20/SUMIF($H$32:$R$32,"&lt;="&amp;$C30+5,$H$18:$R$18)))</f>
        <v>0</v>
      </c>
      <c r="G41" s="237">
        <f>IF(C29="ROI",G34*G$15/SUMIF($H$32:$R$32,"&lt;="&amp;$C30+5,$H$13:$R$13),IF(C29="NI",G34*G$20/SUMIF($I$32:$R$32,"&lt;="&amp;$C30+5,$H$18:$R$18)))</f>
        <v>0</v>
      </c>
      <c r="H41" s="237">
        <f>IF(C29="ROI",H34*H$15/SUMIF($H$32:$R$32,"&lt;="&amp;$C30+5,$H$13:$R$13),IF(C29="NI",H34*H$20/SUMIF($I$32:$R$32,"&lt;="&amp;$C30+5,$I$18:$R$18)))</f>
        <v>0</v>
      </c>
      <c r="I41" s="237">
        <f>IF(C29="ROI",SUMPRODUCT($E$15:$R$15,E35:R35)/SUMIF(H32:R32,"&lt;="&amp;C30+5,$H$13:$R$13),IF(C29="NI",SUMPRODUCT($E$20:$R$20,E35:R35)/SUMIF(H32:R32,"&lt;="&amp;C30+5,$H$18:$R$18)))</f>
        <v>0</v>
      </c>
      <c r="J41" s="238">
        <f>SUM(C41:I41)</f>
        <v>0</v>
      </c>
      <c r="S41" s="225"/>
      <c r="T41" s="226" t="s">
        <v>183</v>
      </c>
    </row>
    <row r="42" spans="1:20" ht="14.85" customHeight="1" x14ac:dyDescent="0.25">
      <c r="A42" s="226"/>
      <c r="C42" s="239"/>
      <c r="D42" s="239"/>
      <c r="E42" s="239"/>
      <c r="F42" s="239"/>
      <c r="G42" s="239"/>
      <c r="H42" s="239"/>
      <c r="I42" s="239"/>
      <c r="J42" s="239"/>
      <c r="K42" s="239"/>
      <c r="L42" s="239"/>
      <c r="S42" s="225"/>
    </row>
    <row r="43" spans="1:20" ht="14.85" customHeight="1" x14ac:dyDescent="0.25">
      <c r="A43" s="226"/>
      <c r="S43" s="225"/>
    </row>
    <row r="44" spans="1:20" ht="14.85" customHeight="1" x14ac:dyDescent="0.25">
      <c r="A44" s="226"/>
      <c r="S44" s="225"/>
    </row>
    <row r="45" spans="1:20" ht="14.85" customHeight="1" x14ac:dyDescent="0.25">
      <c r="A45" s="226"/>
      <c r="B45" s="229" t="s">
        <v>195</v>
      </c>
      <c r="S45" s="225"/>
    </row>
    <row r="46" spans="1:20" ht="14.85" customHeight="1" x14ac:dyDescent="0.25">
      <c r="A46" s="226"/>
      <c r="B46" s="81" t="s">
        <v>175</v>
      </c>
      <c r="C46" s="231">
        <v>5</v>
      </c>
      <c r="D46" s="224" t="s">
        <v>176</v>
      </c>
      <c r="S46" s="225"/>
      <c r="T46" s="226" t="s">
        <v>177</v>
      </c>
    </row>
    <row r="47" spans="1:20" ht="14.85" customHeight="1" x14ac:dyDescent="0.25">
      <c r="A47" s="226"/>
      <c r="B47" s="81" t="s">
        <v>178</v>
      </c>
      <c r="C47" s="231">
        <v>0</v>
      </c>
      <c r="D47" s="224" t="s">
        <v>179</v>
      </c>
      <c r="S47" s="225"/>
      <c r="T47" s="226" t="s">
        <v>177</v>
      </c>
    </row>
    <row r="48" spans="1:20" ht="14.85" customHeight="1" x14ac:dyDescent="0.25">
      <c r="A48" s="226"/>
      <c r="C48" s="81">
        <v>0</v>
      </c>
      <c r="D48" s="81">
        <v>1</v>
      </c>
      <c r="E48" s="81">
        <v>2</v>
      </c>
      <c r="F48" s="81">
        <v>3</v>
      </c>
      <c r="G48" s="81">
        <v>4</v>
      </c>
      <c r="H48" s="81">
        <v>5</v>
      </c>
      <c r="I48" s="81">
        <v>6</v>
      </c>
      <c r="J48" s="81">
        <v>7</v>
      </c>
      <c r="K48" s="81">
        <v>8</v>
      </c>
      <c r="L48" s="81">
        <v>9</v>
      </c>
      <c r="M48" s="81">
        <v>10</v>
      </c>
      <c r="N48" s="81">
        <v>11</v>
      </c>
      <c r="O48" s="81">
        <v>12</v>
      </c>
      <c r="P48" s="81">
        <v>13</v>
      </c>
      <c r="Q48" s="81">
        <v>14</v>
      </c>
      <c r="R48" s="81">
        <v>15</v>
      </c>
      <c r="S48" s="225"/>
    </row>
    <row r="49" spans="1:20" ht="14.85" customHeight="1" x14ac:dyDescent="0.25">
      <c r="A49" s="226"/>
      <c r="C49" s="281" t="s">
        <v>276</v>
      </c>
      <c r="D49" s="281" t="s">
        <v>272</v>
      </c>
      <c r="E49" s="281" t="s">
        <v>267</v>
      </c>
      <c r="F49" s="281" t="s">
        <v>265</v>
      </c>
      <c r="G49" s="281" t="s">
        <v>158</v>
      </c>
      <c r="H49" s="281" t="s">
        <v>159</v>
      </c>
      <c r="I49" s="281" t="s">
        <v>160</v>
      </c>
      <c r="J49" s="281" t="s">
        <v>161</v>
      </c>
      <c r="K49" s="281" t="s">
        <v>162</v>
      </c>
      <c r="L49" s="281" t="s">
        <v>163</v>
      </c>
      <c r="M49" s="281" t="s">
        <v>164</v>
      </c>
      <c r="N49" s="281" t="s">
        <v>165</v>
      </c>
      <c r="O49" s="281" t="s">
        <v>166</v>
      </c>
      <c r="P49" s="281" t="s">
        <v>167</v>
      </c>
      <c r="Q49" s="281" t="s">
        <v>168</v>
      </c>
      <c r="R49" s="281" t="s">
        <v>169</v>
      </c>
      <c r="S49" s="225" t="s">
        <v>180</v>
      </c>
    </row>
    <row r="50" spans="1:20" ht="14.85" customHeight="1" x14ac:dyDescent="0.25">
      <c r="A50" s="226"/>
      <c r="B50" s="81" t="s">
        <v>181</v>
      </c>
      <c r="C50" s="231">
        <v>0</v>
      </c>
      <c r="D50" s="231">
        <v>0</v>
      </c>
      <c r="E50" s="231">
        <v>0</v>
      </c>
      <c r="F50" s="231">
        <v>0</v>
      </c>
      <c r="G50" s="231">
        <v>0</v>
      </c>
      <c r="H50" s="231">
        <v>0</v>
      </c>
      <c r="I50" s="231">
        <v>0</v>
      </c>
      <c r="S50" s="225"/>
      <c r="T50" s="226" t="s">
        <v>177</v>
      </c>
    </row>
    <row r="51" spans="1:20" ht="14.85" customHeight="1" x14ac:dyDescent="0.25">
      <c r="A51" s="226"/>
      <c r="B51" s="81" t="s">
        <v>182</v>
      </c>
      <c r="C51" s="232">
        <f>IF(C48=$C46+6,-$C47,0)</f>
        <v>0</v>
      </c>
      <c r="D51" s="232">
        <f>IF(D48=$C46+6,-$C47,0)</f>
        <v>0</v>
      </c>
      <c r="E51" s="232">
        <f>IF(E48=$C46+6,-$C47,0)</f>
        <v>0</v>
      </c>
      <c r="F51" s="232">
        <f t="shared" ref="F51:H51" si="14">IF(F48=$C46+6,-$C47,0)</f>
        <v>0</v>
      </c>
      <c r="G51" s="232">
        <f t="shared" si="14"/>
        <v>0</v>
      </c>
      <c r="H51" s="232">
        <f t="shared" si="14"/>
        <v>0</v>
      </c>
      <c r="I51" s="232">
        <f>IF(I48=$C46+6,-$C47,0)</f>
        <v>0</v>
      </c>
      <c r="J51" s="232">
        <f>IF(J48=$C46+6,-$C47,0)</f>
        <v>0</v>
      </c>
      <c r="K51" s="232">
        <f>IF(K48=$C46+6,-$C47,0)</f>
        <v>0</v>
      </c>
      <c r="L51" s="232">
        <f t="shared" ref="L51:R51" si="15">IF(L48=$C46+6,-$C47,0)</f>
        <v>0</v>
      </c>
      <c r="M51" s="232">
        <f t="shared" si="15"/>
        <v>0</v>
      </c>
      <c r="N51" s="232">
        <f t="shared" si="15"/>
        <v>0</v>
      </c>
      <c r="O51" s="232">
        <f t="shared" si="15"/>
        <v>0</v>
      </c>
      <c r="P51" s="232">
        <f t="shared" si="15"/>
        <v>0</v>
      </c>
      <c r="Q51" s="232">
        <f t="shared" si="15"/>
        <v>0</v>
      </c>
      <c r="R51" s="232">
        <f t="shared" si="15"/>
        <v>0</v>
      </c>
      <c r="S51" s="225"/>
      <c r="T51" s="226" t="s">
        <v>183</v>
      </c>
    </row>
    <row r="52" spans="1:20" ht="14.85" customHeight="1" x14ac:dyDescent="0.25">
      <c r="A52" s="226"/>
      <c r="B52" s="81" t="s">
        <v>184</v>
      </c>
      <c r="C52" s="232"/>
      <c r="D52" s="232"/>
      <c r="E52" s="232"/>
      <c r="F52" s="232"/>
      <c r="G52" s="232"/>
      <c r="H52" s="232"/>
      <c r="I52" s="232">
        <f>IF($C$29="ROI",IF(I48&lt;=$C46+5,-$J57/I14,0),IF($C$29="NI",IF(I48&lt;=$C46+5,-$J57/I19,0)))</f>
        <v>0</v>
      </c>
      <c r="J52" s="232">
        <f>IF($C$29="ROI",IF(J48&lt;=$C46+5,-$J57/J14,0),IF($C$29="NI",IF(J48&lt;=$C46+5,-$J57/J19,0)))</f>
        <v>0</v>
      </c>
      <c r="K52" s="232">
        <f>IF($C$29="ROI",IF(K48&lt;=$C46+5,-$J57/K14,0),IF($C$29="NI",IF(K48&lt;=$C46+5,-$J57/K19,0)))</f>
        <v>0</v>
      </c>
      <c r="L52" s="232">
        <f>IF($C$29="ROI",IF(L48&lt;=$C46+5,-$J57/L14,0),IF($C$29="NI",IF(L48&lt;=$C46+5,-$J57/L19,0)))</f>
        <v>0</v>
      </c>
      <c r="M52" s="232">
        <f t="shared" ref="M52:R52" si="16">IF($C$29="ROI",IF(M48&lt;=$C46+5,-$J57/M14,0),IF($C$29="NI",IF(M48&lt;=$C46+5,-$J57/M19,0)))</f>
        <v>0</v>
      </c>
      <c r="N52" s="232">
        <f t="shared" si="16"/>
        <v>0</v>
      </c>
      <c r="O52" s="232">
        <f t="shared" si="16"/>
        <v>0</v>
      </c>
      <c r="P52" s="232">
        <f t="shared" si="16"/>
        <v>0</v>
      </c>
      <c r="Q52" s="232">
        <f t="shared" si="16"/>
        <v>0</v>
      </c>
      <c r="R52" s="232">
        <f t="shared" si="16"/>
        <v>0</v>
      </c>
      <c r="S52" s="225"/>
      <c r="T52" s="226" t="s">
        <v>183</v>
      </c>
    </row>
    <row r="53" spans="1:20" ht="14.85" customHeight="1" x14ac:dyDescent="0.25">
      <c r="A53" s="226"/>
      <c r="B53" s="81" t="s">
        <v>185</v>
      </c>
      <c r="C53" s="232">
        <f>SUM(C50:C51)</f>
        <v>0</v>
      </c>
      <c r="D53" s="232">
        <f>SUM(D50:D52)</f>
        <v>0</v>
      </c>
      <c r="E53" s="232">
        <f>SUM(E50:E52)</f>
        <v>0</v>
      </c>
      <c r="F53" s="232">
        <f>SUM(F50:F52)</f>
        <v>0</v>
      </c>
      <c r="G53" s="232">
        <f>SUM(G50:G52)</f>
        <v>0</v>
      </c>
      <c r="H53" s="232">
        <f t="shared" ref="H53:R53" si="17">SUM(H50:H52)</f>
        <v>0</v>
      </c>
      <c r="I53" s="232">
        <f t="shared" si="17"/>
        <v>0</v>
      </c>
      <c r="J53" s="232">
        <f t="shared" si="17"/>
        <v>0</v>
      </c>
      <c r="K53" s="232">
        <f t="shared" si="17"/>
        <v>0</v>
      </c>
      <c r="L53" s="232">
        <f t="shared" si="17"/>
        <v>0</v>
      </c>
      <c r="M53" s="232">
        <f t="shared" si="17"/>
        <v>0</v>
      </c>
      <c r="N53" s="232">
        <f t="shared" si="17"/>
        <v>0</v>
      </c>
      <c r="O53" s="232">
        <f t="shared" si="17"/>
        <v>0</v>
      </c>
      <c r="P53" s="232">
        <f t="shared" si="17"/>
        <v>0</v>
      </c>
      <c r="Q53" s="232">
        <f t="shared" si="17"/>
        <v>0</v>
      </c>
      <c r="R53" s="232">
        <f t="shared" si="17"/>
        <v>0</v>
      </c>
      <c r="S53" s="234" t="s">
        <v>186</v>
      </c>
      <c r="T53" s="226" t="s">
        <v>183</v>
      </c>
    </row>
    <row r="54" spans="1:20" ht="14.85" customHeight="1" x14ac:dyDescent="0.25">
      <c r="A54" s="226"/>
      <c r="B54" s="81" t="s">
        <v>241</v>
      </c>
      <c r="C54" s="232">
        <f>IF($C$29="ROI",C53*C$15,IF($C$29="NI",C53*C$20))</f>
        <v>0</v>
      </c>
      <c r="D54" s="232">
        <f>IF($C$29="ROI",D53*D$15,IF($C$29="NI",D53*D$20))</f>
        <v>0</v>
      </c>
      <c r="E54" s="232">
        <f t="shared" ref="E54:R54" si="18">IF($C$29="ROI",E53*E$15,IF($C$29="NI",E53*E$20))</f>
        <v>0</v>
      </c>
      <c r="F54" s="232">
        <f t="shared" si="18"/>
        <v>0</v>
      </c>
      <c r="G54" s="232">
        <f t="shared" si="18"/>
        <v>0</v>
      </c>
      <c r="H54" s="232">
        <f t="shared" si="18"/>
        <v>0</v>
      </c>
      <c r="I54" s="232">
        <f t="shared" si="18"/>
        <v>0</v>
      </c>
      <c r="J54" s="232">
        <f t="shared" si="18"/>
        <v>0</v>
      </c>
      <c r="K54" s="232">
        <f t="shared" si="18"/>
        <v>0</v>
      </c>
      <c r="L54" s="232">
        <f t="shared" si="18"/>
        <v>0</v>
      </c>
      <c r="M54" s="232">
        <f t="shared" si="18"/>
        <v>0</v>
      </c>
      <c r="N54" s="232">
        <f t="shared" si="18"/>
        <v>0</v>
      </c>
      <c r="O54" s="232">
        <f t="shared" si="18"/>
        <v>0</v>
      </c>
      <c r="P54" s="232">
        <f t="shared" si="18"/>
        <v>0</v>
      </c>
      <c r="Q54" s="232">
        <f t="shared" si="18"/>
        <v>0</v>
      </c>
      <c r="R54" s="232">
        <f t="shared" si="18"/>
        <v>0</v>
      </c>
      <c r="S54" s="240">
        <v>0</v>
      </c>
      <c r="T54" s="226" t="s">
        <v>183</v>
      </c>
    </row>
    <row r="55" spans="1:20" ht="14.85" customHeight="1" x14ac:dyDescent="0.25">
      <c r="A55" s="226"/>
      <c r="C55" s="241"/>
      <c r="D55" s="241"/>
      <c r="E55" s="241"/>
      <c r="F55" s="241"/>
      <c r="G55" s="241"/>
      <c r="H55" s="241"/>
      <c r="I55" s="241"/>
      <c r="J55" s="241"/>
      <c r="K55" s="241"/>
      <c r="L55" s="241"/>
      <c r="M55" s="241"/>
      <c r="N55" s="241"/>
      <c r="O55" s="241"/>
      <c r="P55" s="241"/>
      <c r="Q55" s="241"/>
      <c r="R55" s="241"/>
      <c r="S55" s="240"/>
      <c r="T55" s="226" t="s">
        <v>183</v>
      </c>
    </row>
    <row r="56" spans="1:20" ht="14.85" customHeight="1" x14ac:dyDescent="0.25">
      <c r="A56" s="226"/>
      <c r="C56" s="236" t="s">
        <v>187</v>
      </c>
      <c r="D56" s="236" t="s">
        <v>188</v>
      </c>
      <c r="E56" s="236" t="s">
        <v>189</v>
      </c>
      <c r="F56" s="236" t="s">
        <v>190</v>
      </c>
      <c r="G56" s="236" t="s">
        <v>191</v>
      </c>
      <c r="H56" s="236" t="s">
        <v>192</v>
      </c>
      <c r="I56" s="236" t="s">
        <v>193</v>
      </c>
      <c r="J56" s="236" t="s">
        <v>180</v>
      </c>
      <c r="S56" s="225"/>
    </row>
    <row r="57" spans="1:20" ht="14.85" customHeight="1" x14ac:dyDescent="0.25">
      <c r="A57" s="226"/>
      <c r="B57" s="81" t="s">
        <v>194</v>
      </c>
      <c r="C57" s="237">
        <f>IF($C$29="ROI",C50*C$15/SUMIF($H$48:$R$48,"&lt;="&amp;$C46+5,$H$13:$R$13),IF($C$29="NI",C50*C$20/SUMIF($H$48:$R$48,"&lt;="&amp;$C46+5,$H$18:$R$18)))</f>
        <v>0</v>
      </c>
      <c r="D57" s="237">
        <f t="shared" ref="D57:G57" si="19">IF($C$29="ROI",D50*D$15/SUMIF($H$48:$R$48,"&lt;="&amp;$C46+5,$H$13:$R$13),IF($C$29="NI",D50*D$20/SUMIF($H$48:$R$48,"&lt;="&amp;$C46+5,$H$18:$R$18)))</f>
        <v>0</v>
      </c>
      <c r="E57" s="237">
        <f t="shared" si="19"/>
        <v>0</v>
      </c>
      <c r="F57" s="237">
        <f t="shared" si="19"/>
        <v>0</v>
      </c>
      <c r="G57" s="237">
        <f t="shared" si="19"/>
        <v>0</v>
      </c>
      <c r="H57" s="237">
        <f>IF($C$29="ROI",H50*H$15/SUMIF($H$48:$R$48,"&lt;="&amp;$C46+5,$H$13:$R$13),IF($C$29="NI",H50*H$20/SUMIF($H$48:$R$48,"&lt;="&amp;$C46+5,$H$18:$R$18)))</f>
        <v>0</v>
      </c>
      <c r="I57" s="237">
        <f>IF(C29="ROI",SUMPRODUCT($E$15:$R$15,E51:R51)/SUMIF(H48:R48,"&lt;="&amp;C46+5,$H$13:$R$13),IF(C29="NI",SUMPRODUCT($E$20:$R$20,E51:R51)/SUMIF(H48:R48,"&lt;="&amp;C46+5,$H$18:$R$18)))</f>
        <v>0</v>
      </c>
      <c r="J57" s="238">
        <f>SUM(C57:I57)</f>
        <v>0</v>
      </c>
      <c r="S57" s="225"/>
      <c r="T57" s="226" t="s">
        <v>183</v>
      </c>
    </row>
    <row r="58" spans="1:20" ht="14.85" customHeight="1" x14ac:dyDescent="0.25">
      <c r="A58" s="226"/>
      <c r="F58" s="239"/>
      <c r="I58" s="239"/>
      <c r="S58" s="225"/>
    </row>
    <row r="59" spans="1:20" ht="14.85" customHeight="1" x14ac:dyDescent="0.25">
      <c r="A59" s="226"/>
      <c r="E59" s="242"/>
      <c r="S59" s="225"/>
    </row>
    <row r="60" spans="1:20" ht="14.85" customHeight="1" x14ac:dyDescent="0.25">
      <c r="A60" s="226"/>
      <c r="B60" s="229" t="s">
        <v>196</v>
      </c>
      <c r="S60" s="225"/>
    </row>
    <row r="61" spans="1:20" ht="15" customHeight="1" thickBot="1" x14ac:dyDescent="0.3">
      <c r="A61" s="226"/>
      <c r="S61" s="225"/>
    </row>
    <row r="62" spans="1:20" ht="14.85" customHeight="1" x14ac:dyDescent="0.25">
      <c r="A62" s="243"/>
      <c r="B62" s="244" t="s">
        <v>197</v>
      </c>
      <c r="C62" s="245" t="s">
        <v>198</v>
      </c>
      <c r="D62" s="246"/>
      <c r="S62" s="225"/>
    </row>
    <row r="63" spans="1:20" ht="14.85" customHeight="1" x14ac:dyDescent="0.25">
      <c r="A63" s="243"/>
      <c r="B63" s="247" t="s">
        <v>199</v>
      </c>
      <c r="C63" s="248" t="s">
        <v>165</v>
      </c>
      <c r="D63" s="249"/>
      <c r="S63" s="225"/>
    </row>
    <row r="64" spans="1:20" ht="14.85" customHeight="1" x14ac:dyDescent="0.25">
      <c r="A64" s="243"/>
      <c r="B64" s="247" t="s">
        <v>174</v>
      </c>
      <c r="C64" s="250">
        <f>J41</f>
        <v>0</v>
      </c>
      <c r="D64" s="249"/>
      <c r="S64" s="225"/>
    </row>
    <row r="65" spans="1:19" ht="14.85" customHeight="1" x14ac:dyDescent="0.25">
      <c r="A65" s="243"/>
      <c r="B65" s="247" t="s">
        <v>195</v>
      </c>
      <c r="C65" s="250">
        <f>J57</f>
        <v>0</v>
      </c>
      <c r="D65" s="249"/>
      <c r="S65" s="225"/>
    </row>
    <row r="66" spans="1:19" ht="14.85" customHeight="1" x14ac:dyDescent="0.25">
      <c r="A66" s="243"/>
      <c r="B66" s="247" t="s">
        <v>200</v>
      </c>
      <c r="C66" s="1"/>
      <c r="D66" s="249"/>
      <c r="S66" s="225"/>
    </row>
    <row r="67" spans="1:19" ht="14.85" customHeight="1" x14ac:dyDescent="0.25">
      <c r="A67" s="243"/>
      <c r="B67" s="247"/>
      <c r="C67" s="1"/>
      <c r="D67" s="249"/>
      <c r="S67" s="225"/>
    </row>
    <row r="68" spans="1:19" ht="15" customHeight="1" thickBot="1" x14ac:dyDescent="0.3">
      <c r="A68" s="243"/>
      <c r="B68" s="251" t="s">
        <v>243</v>
      </c>
      <c r="C68" s="252">
        <f>SUM(C64:C65)</f>
        <v>0</v>
      </c>
      <c r="D68" s="249"/>
      <c r="S68" s="225"/>
    </row>
    <row r="69" spans="1:19" ht="15.6" customHeight="1" thickTop="1" thickBot="1" x14ac:dyDescent="0.3">
      <c r="A69" s="243"/>
      <c r="B69" s="277" t="s">
        <v>263</v>
      </c>
      <c r="C69" s="278">
        <f>IF(C25="YES",C68*(1+C6),IF(C23="YES",C24*(1+C6),0))</f>
        <v>0</v>
      </c>
      <c r="D69" s="268"/>
      <c r="S69" s="225"/>
    </row>
    <row r="70" spans="1:19" ht="15.6" customHeight="1" thickTop="1" thickBot="1" x14ac:dyDescent="0.3">
      <c r="A70" s="254"/>
      <c r="B70" s="255"/>
      <c r="C70" s="256"/>
      <c r="D70" s="257"/>
      <c r="E70" s="258"/>
      <c r="S70" s="225"/>
    </row>
    <row r="71" spans="1:19" ht="15" customHeight="1" thickBot="1" x14ac:dyDescent="0.3">
      <c r="A71" s="259"/>
      <c r="B71" s="260"/>
      <c r="C71" s="260"/>
      <c r="D71" s="260"/>
      <c r="E71" s="260"/>
      <c r="F71" s="261"/>
      <c r="G71" s="261"/>
      <c r="H71" s="261"/>
      <c r="I71" s="261"/>
      <c r="J71" s="261"/>
      <c r="K71" s="261"/>
      <c r="L71" s="261"/>
      <c r="M71" s="261"/>
      <c r="N71" s="261"/>
      <c r="O71" s="261"/>
      <c r="P71" s="261"/>
      <c r="Q71" s="261"/>
      <c r="R71" s="261"/>
      <c r="S71" s="262"/>
    </row>
    <row r="74" spans="1:19" ht="14.85" customHeight="1" x14ac:dyDescent="0.25">
      <c r="C74" s="81" t="s">
        <v>18</v>
      </c>
    </row>
  </sheetData>
  <mergeCells count="1">
    <mergeCell ref="B3:M3"/>
  </mergeCells>
  <conditionalFormatting sqref="S38">
    <cfRule type="cellIs" dxfId="0" priority="1" operator="greaterThan">
      <formula>0.5</formula>
    </cfRule>
  </conditionalFormatting>
  <dataValidations count="2">
    <dataValidation type="list" allowBlank="1" showInputMessage="1" showErrorMessage="1" sqref="C29" xr:uid="{590B1B83-AF0D-477D-AF33-4C8B69B39C7A}">
      <formula1>"ROI, NI"</formula1>
    </dataValidation>
    <dataValidation type="list" allowBlank="1" showInputMessage="1" showErrorMessage="1" sqref="C25 C23" xr:uid="{C7FFBAFA-8542-4EA2-9512-36552EB8F3C3}">
      <formula1>"YES, NO"</formula1>
    </dataValidation>
  </dataValidation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USPC Application Principles</vt:lpstr>
      <vt:lpstr>USPC Submission &amp; Historic</vt:lpstr>
      <vt:lpstr>Historic cost Supporting Info</vt:lpstr>
      <vt:lpstr>UFI for CY202627</vt:lpstr>
      <vt:lpstr>UFI for CY202526</vt:lpstr>
      <vt:lpstr>UFI for CY202425</vt:lpstr>
      <vt:lpstr>UFI for CY202324</vt:lpstr>
      <vt:lpstr>UFI for CY202223</vt:lpstr>
      <vt:lpstr>UFI for CY202122</vt:lpstr>
      <vt:lpstr>UFI Supporting Information</vt:lpstr>
      <vt:lpstr>Additional Modelling Info</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Breen, Ciaran</dc:creator>
  <cp:lastModifiedBy>Doone, Damien</cp:lastModifiedBy>
  <dcterms:created xsi:type="dcterms:W3CDTF">2023-10-19T13:51:06Z</dcterms:created>
  <dcterms:modified xsi:type="dcterms:W3CDTF">2026-01-07T15:27:12Z</dcterms:modified>
</cp:coreProperties>
</file>